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9"/>
  </bookViews>
  <sheets>
    <sheet name="1 день" sheetId="1" r:id="rId1"/>
    <sheet name="2 день" sheetId="2" r:id="rId2"/>
    <sheet name="3" sheetId="3" r:id="rId3"/>
    <sheet name="4 ДЕНЬ" sheetId="4" r:id="rId4"/>
    <sheet name="5 ДЕНЬ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 refMode="R1C1"/>
</workbook>
</file>

<file path=xl/sharedStrings.xml><?xml version="1.0" encoding="utf-8"?>
<sst xmlns="http://schemas.openxmlformats.org/spreadsheetml/2006/main" count="482" uniqueCount="145">
  <si>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</si>
  <si>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</si>
  <si>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</si>
  <si>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</si>
  <si>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</si>
  <si>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</si>
  <si>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</si>
  <si>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</si>
  <si>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Пюре картофельное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</si>
  <si>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</si>
  <si>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</si>
  <si>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</si>
  <si>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</si>
  <si>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</si>
  <si>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</si>
  <si>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</si>
  <si>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</si>
  <si>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</si>
  <si>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</si>
  <si>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</si>
  <si>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</si>
  <si>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</si>
  <si>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</si>
  <si>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</si>
  <si>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</si>
  <si>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</si>
  <si>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</si>
  <si>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</si>
  <si>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</si>
  <si>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</si>
  <si>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</si>
  <si>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</si>
  <si>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</si>
  <si>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</si>
  <si>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</si>
  <si>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</si>
  <si>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</si>
  <si>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</si>
  <si>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</si>
  <si>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</si>
  <si>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</si>
  <si>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</si>
  <si>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</si>
  <si>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</si>
  <si>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Молоко кипяченое</t>
  </si>
  <si>
    <t>Суп молочный с макаронными изделиями</t>
  </si>
  <si>
    <t>НЕДЕЛЯ 1ДЕНЬ 1</t>
  </si>
  <si>
    <t xml:space="preserve"> ДЕНЬ 2</t>
  </si>
  <si>
    <t xml:space="preserve"> ДЕНЬ 3</t>
  </si>
  <si>
    <t xml:space="preserve"> ДЕНЬ 4</t>
  </si>
  <si>
    <t xml:space="preserve"> ДЕНЬ 5</t>
  </si>
  <si>
    <t>НЕДЕЛЯ 2 ДЕНЬ 6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</si>
  <si>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</si>
  <si>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</si>
  <si>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</si>
  <si>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</si>
  <si>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</si>
  <si>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</si>
  <si>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Свекла тушеная</t>
  </si>
  <si>
    <t>Котлеты картофельные с маслом</t>
  </si>
  <si>
    <t>120/5</t>
  </si>
  <si>
    <t>Булочка домашняя</t>
  </si>
  <si>
    <t>Компот из смеси сухофруктов</t>
  </si>
  <si>
    <t>Каша  жидкая на молоке гречневая</t>
  </si>
  <si>
    <t>Картофель отварной, запеченный с растительным маслом</t>
  </si>
  <si>
    <t>Вес</t>
  </si>
  <si>
    <t>Белки</t>
  </si>
  <si>
    <t>Жиры</t>
  </si>
  <si>
    <t>Углеводы</t>
  </si>
  <si>
    <t>Плов куриный</t>
  </si>
  <si>
    <t>Морковь отварная с маслом</t>
  </si>
  <si>
    <t>1 шт.(100г)</t>
  </si>
  <si>
    <t>100/5</t>
  </si>
  <si>
    <t>Пудинг рыбный запеченный</t>
  </si>
  <si>
    <t>Рагу из мяса птицы</t>
  </si>
  <si>
    <t>Омлет натуральный, запеченный</t>
  </si>
  <si>
    <t>Каша "Дружба"</t>
  </si>
  <si>
    <t>Капуста, тушенная с мясом</t>
  </si>
  <si>
    <t>120517-1</t>
  </si>
  <si>
    <t>Пирожки печеные из сдобного дрожжевого теста с повидлом</t>
  </si>
  <si>
    <t>Макароны, запеченные с сыром</t>
  </si>
  <si>
    <t>Сухарики из хлеба пшеничного</t>
  </si>
  <si>
    <t>Шницель рыбный натуральный</t>
  </si>
  <si>
    <t>Плоды свежие</t>
  </si>
  <si>
    <t xml:space="preserve">Кефир </t>
  </si>
  <si>
    <t>Соки фруктовые</t>
  </si>
  <si>
    <t>Напиток кофейный с молоком</t>
  </si>
  <si>
    <t>Шницели  рубленые</t>
  </si>
  <si>
    <t xml:space="preserve">Ряженка </t>
  </si>
  <si>
    <t>Масло (порциями)</t>
  </si>
  <si>
    <t>Сыр  (порциями)</t>
  </si>
  <si>
    <t>с маслом и сахаром</t>
  </si>
  <si>
    <t>Икра морковная</t>
  </si>
  <si>
    <t xml:space="preserve">Суп из овощей  </t>
  </si>
  <si>
    <t xml:space="preserve">Борщ с капустой и картофелем </t>
  </si>
  <si>
    <t>Компот из плодов свежих (яблок)</t>
  </si>
  <si>
    <t xml:space="preserve">Изделия макаронные отварные </t>
  </si>
  <si>
    <t>Каша гречневая рассыпчатая</t>
  </si>
  <si>
    <t>Котлеты рубленые</t>
  </si>
  <si>
    <t>Булочка ванильная</t>
  </si>
  <si>
    <t>Каша жидкая молочная  манная с маслом и сахаром</t>
  </si>
  <si>
    <t xml:space="preserve">Каша жидкая молочная с овсяными хлопьми "Геркулес" </t>
  </si>
  <si>
    <t xml:space="preserve">Сырники  из творога </t>
  </si>
  <si>
    <t>Соус яблочный</t>
  </si>
  <si>
    <t xml:space="preserve">Суп картофельный с макаронными изделиями </t>
  </si>
  <si>
    <t>1 шт.(20г)</t>
  </si>
  <si>
    <t xml:space="preserve">Кондитерское изделие (печенье сахарное) </t>
  </si>
  <si>
    <t>Котлеты рыбные школьные</t>
  </si>
  <si>
    <t>70/2</t>
  </si>
  <si>
    <t>Котлеты рыбные (минтай)</t>
  </si>
  <si>
    <t>54-3р-2020</t>
  </si>
  <si>
    <t>Шницель из курицы</t>
  </si>
  <si>
    <t>54-24м-2020</t>
  </si>
  <si>
    <t>Рагу  из овощей</t>
  </si>
  <si>
    <t>Горошек зеленый</t>
  </si>
  <si>
    <t>54-20з</t>
  </si>
  <si>
    <t>Огурцы консервированные (без уксуса)</t>
  </si>
  <si>
    <t>Суфле из отварного мяса (говядина)</t>
  </si>
  <si>
    <t>Напиток из плодов шиповника</t>
  </si>
  <si>
    <t>Борщ с фасолью и картофелем на курином бульоне</t>
  </si>
  <si>
    <t xml:space="preserve">Рассольник ленинградский  </t>
  </si>
  <si>
    <t>Рассольник домашний</t>
  </si>
  <si>
    <t>Ежики мясные</t>
  </si>
  <si>
    <t>Каша жидкая молочная пшеничная</t>
  </si>
  <si>
    <t>54-23к</t>
  </si>
  <si>
    <t>Суп молочный с гречневой крупой</t>
  </si>
  <si>
    <t>Суфле творожное запеченное</t>
  </si>
  <si>
    <t>54-17к</t>
  </si>
  <si>
    <t>Суп картофельный с пшенной крупой  на мясном бульоне</t>
  </si>
  <si>
    <t xml:space="preserve">Кисель из повидла </t>
  </si>
  <si>
    <t>54-23м-2020</t>
  </si>
  <si>
    <t xml:space="preserve">Биточек из курицы </t>
  </si>
  <si>
    <t>Крендель сахарный</t>
  </si>
  <si>
    <t>Фрикадельки мясные паровые</t>
  </si>
  <si>
    <t>Капуста тушеная</t>
  </si>
  <si>
    <t xml:space="preserve">Щи из  свежей капусты  на курином бульоне </t>
  </si>
  <si>
    <t>15 апреля 2024 год</t>
  </si>
  <si>
    <t>16 апреля 2024 год</t>
  </si>
  <si>
    <t>17 апреля 2024 год</t>
  </si>
  <si>
    <t>18 апреля 2024 год</t>
  </si>
  <si>
    <t>22 апреля 2024 год</t>
  </si>
  <si>
    <t>23 апреля 2024 год</t>
  </si>
  <si>
    <t>24 апреля 2024 год</t>
  </si>
  <si>
    <t>25 апреля 2024 год</t>
  </si>
  <si>
    <t>26 апреля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</si>
</sst>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 Cyr"/>
      <family val="0"/>
    </font>
    <font>
      <sz val="7"/>
      <name val="Arial Cyr"/>
      <family val="0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2" fontId="8" fillId="0" borderId="16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5" xfId="0" applyBorder="1" applyAlignment="1">
      <alignment/>
    </xf>
    <xf numFmtId="180" fontId="2" fillId="0" borderId="16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7" xfId="0" applyFont="1" applyFill="1" applyBorder="1" applyAlignment="1">
      <alignment horizontal="left"/>
    </xf>
    <xf numFmtId="180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2" fontId="12" fillId="0" borderId="16" xfId="0" applyNumberFormat="1" applyFont="1" applyBorder="1" applyAlignment="1">
      <alignment horizontal="left"/>
    </xf>
    <xf numFmtId="2" fontId="12" fillId="0" borderId="14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0" fontId="12" fillId="0" borderId="18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0" fontId="0" fillId="0" borderId="28" xfId="0" applyBorder="1" applyAlignment="1">
      <alignment horizontal="left"/>
    </xf>
    <xf numFmtId="9" fontId="9" fillId="0" borderId="22" xfId="0" applyNumberFormat="1" applyFont="1" applyBorder="1" applyAlignment="1">
      <alignment/>
    </xf>
    <xf numFmtId="180" fontId="12" fillId="0" borderId="16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80" fontId="12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80" fontId="12" fillId="0" borderId="22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80" fontId="12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/>
    </xf>
    <xf numFmtId="180" fontId="0" fillId="0" borderId="16" xfId="0" applyNumberFormat="1" applyBorder="1" applyAlignment="1">
      <alignment horizontal="left"/>
    </xf>
    <xf numFmtId="0" fontId="0" fillId="0" borderId="20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0" fillId="32" borderId="18" xfId="0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0" fillId="32" borderId="26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180" fontId="9" fillId="0" borderId="16" xfId="0" applyNumberFormat="1" applyFont="1" applyBorder="1" applyAlignment="1">
      <alignment/>
    </xf>
    <xf numFmtId="0" fontId="0" fillId="32" borderId="16" xfId="0" applyFill="1" applyBorder="1" applyAlignment="1">
      <alignment/>
    </xf>
    <xf numFmtId="0" fontId="0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9" fontId="9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180" fontId="0" fillId="0" borderId="30" xfId="0" applyNumberForma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2" fontId="12" fillId="0" borderId="19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2" fontId="3" fillId="0" borderId="22" xfId="0" applyNumberFormat="1" applyFont="1" applyBorder="1" applyAlignment="1">
      <alignment/>
    </xf>
    <xf numFmtId="180" fontId="0" fillId="0" borderId="22" xfId="0" applyNumberFormat="1" applyBorder="1" applyAlignment="1">
      <alignment horizontal="left"/>
    </xf>
    <xf numFmtId="180" fontId="0" fillId="0" borderId="19" xfId="0" applyNumberFormat="1" applyBorder="1" applyAlignment="1">
      <alignment horizontal="left"/>
    </xf>
    <xf numFmtId="2" fontId="12" fillId="0" borderId="0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left"/>
    </xf>
    <xf numFmtId="2" fontId="1" fillId="0" borderId="34" xfId="0" applyNumberFormat="1" applyFont="1" applyBorder="1" applyAlignment="1">
      <alignment horizontal="left"/>
    </xf>
    <xf numFmtId="2" fontId="1" fillId="0" borderId="35" xfId="0" applyNumberFormat="1" applyFont="1" applyBorder="1" applyAlignment="1">
      <alignment horizontal="left"/>
    </xf>
    <xf numFmtId="2" fontId="1" fillId="0" borderId="36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5.625" style="0" customWidth="1"/>
    <col min="2" max="2" width="54.50390625" style="0" customWidth="1"/>
    <col min="3" max="7" width="10.375" style="0" customWidth="1"/>
    <col min="8" max="8" width="11.125" style="0" customWidth="1"/>
  </cols>
  <sheetData>
    <row r="1" spans="1:8" ht="45" customHeight="1">
      <c r="A1" s="188" t="s">
        <v>136</v>
      </c>
      <c r="B1" s="188"/>
      <c r="C1" s="188"/>
      <c r="D1" s="188"/>
      <c r="E1" s="188"/>
      <c r="F1" s="188"/>
      <c r="G1" s="188"/>
      <c r="H1" s="188"/>
    </row>
    <row r="2" spans="1:8" ht="12.7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2.7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2.7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2.75" customHeight="1">
      <c r="A5" s="143" t="s">
        <v>46</v>
      </c>
      <c r="B5" s="144"/>
      <c r="C5" s="145"/>
      <c r="D5" s="145"/>
      <c r="E5" s="145"/>
      <c r="F5" s="146"/>
      <c r="G5" s="147"/>
      <c r="H5" s="146"/>
    </row>
    <row r="6" spans="1:8" ht="12.75" customHeight="1">
      <c r="A6" s="149" t="s">
        <v>5</v>
      </c>
      <c r="B6" s="139" t="s">
        <v>75</v>
      </c>
      <c r="C6" s="29">
        <v>100</v>
      </c>
      <c r="D6" s="29">
        <v>10.4</v>
      </c>
      <c r="E6" s="29">
        <v>11.2</v>
      </c>
      <c r="F6" s="29">
        <v>2</v>
      </c>
      <c r="G6" s="29">
        <v>150.7</v>
      </c>
      <c r="H6" s="54">
        <v>120301</v>
      </c>
    </row>
    <row r="7" spans="1:8" ht="12.75" customHeight="1">
      <c r="A7" s="149"/>
      <c r="B7" s="139" t="s">
        <v>114</v>
      </c>
      <c r="C7" s="29">
        <v>30</v>
      </c>
      <c r="D7" s="29">
        <v>0.9</v>
      </c>
      <c r="E7" s="29">
        <v>0.1</v>
      </c>
      <c r="F7" s="29">
        <v>1.8</v>
      </c>
      <c r="G7" s="29">
        <v>11.1</v>
      </c>
      <c r="H7" s="54" t="s">
        <v>115</v>
      </c>
    </row>
    <row r="8" spans="1:8" ht="12.75" customHeight="1">
      <c r="A8" s="108"/>
      <c r="B8" s="8" t="s">
        <v>16</v>
      </c>
      <c r="C8" s="12">
        <v>200</v>
      </c>
      <c r="D8" s="12">
        <v>0.04</v>
      </c>
      <c r="E8" s="12">
        <v>0</v>
      </c>
      <c r="F8" s="12">
        <v>8.1</v>
      </c>
      <c r="G8" s="12">
        <v>32.6</v>
      </c>
      <c r="H8" s="56">
        <v>160106</v>
      </c>
    </row>
    <row r="9" spans="1:8" ht="12.75" customHeight="1">
      <c r="A9" s="117"/>
      <c r="B9" s="13" t="s">
        <v>11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2.75" customHeight="1">
      <c r="A10" s="36"/>
      <c r="B10" s="93" t="s">
        <v>106</v>
      </c>
      <c r="C10" s="14" t="s">
        <v>105</v>
      </c>
      <c r="D10" s="14">
        <v>1.42</v>
      </c>
      <c r="E10" s="14">
        <v>3.9</v>
      </c>
      <c r="F10" s="14">
        <v>13.7</v>
      </c>
      <c r="G10" s="14">
        <v>92.8</v>
      </c>
      <c r="H10" s="43"/>
    </row>
    <row r="11" spans="1:8" ht="12.75" customHeight="1">
      <c r="A11" s="81" t="s">
        <v>52</v>
      </c>
      <c r="B11" s="10"/>
      <c r="C11" s="11"/>
      <c r="D11" s="11">
        <f>SUM(D6:D10)</f>
        <v>15.959999999999999</v>
      </c>
      <c r="E11" s="11">
        <f>SUM(E6:E10)</f>
        <v>15.6</v>
      </c>
      <c r="F11" s="11">
        <f>SUM(F6:F10)</f>
        <v>45.599999999999994</v>
      </c>
      <c r="G11" s="11">
        <f>SUM(G6:G10)</f>
        <v>385.2</v>
      </c>
      <c r="H11" s="42"/>
    </row>
    <row r="12" spans="1:8" ht="12.75" customHeight="1">
      <c r="A12" s="37"/>
      <c r="B12" s="10"/>
      <c r="C12" s="11"/>
      <c r="D12" s="11"/>
      <c r="E12" s="11"/>
      <c r="F12" s="11"/>
      <c r="G12" s="11"/>
      <c r="H12" s="42"/>
    </row>
    <row r="13" spans="1:8" ht="12.75" customHeight="1">
      <c r="A13" s="37" t="s">
        <v>10</v>
      </c>
      <c r="B13" s="15" t="s">
        <v>85</v>
      </c>
      <c r="C13" s="16" t="s">
        <v>39</v>
      </c>
      <c r="D13" s="16">
        <v>1</v>
      </c>
      <c r="E13" s="16">
        <v>0</v>
      </c>
      <c r="F13" s="16">
        <v>20.2</v>
      </c>
      <c r="G13" s="16">
        <v>84</v>
      </c>
      <c r="H13" s="42">
        <v>399</v>
      </c>
    </row>
    <row r="14" spans="1:8" ht="12.75" customHeight="1">
      <c r="A14" s="37"/>
      <c r="B14" s="10"/>
      <c r="C14" s="9"/>
      <c r="D14" s="12"/>
      <c r="E14" s="12"/>
      <c r="F14" s="12"/>
      <c r="G14" s="12"/>
      <c r="H14" s="42"/>
    </row>
    <row r="15" spans="1:8" ht="12.7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2.75" customHeight="1">
      <c r="A16" s="37"/>
      <c r="B16" s="15"/>
      <c r="C16" s="9"/>
      <c r="D16" s="12"/>
      <c r="E16" s="12"/>
      <c r="F16" s="12"/>
      <c r="G16" s="12"/>
      <c r="H16" s="56"/>
    </row>
    <row r="17" spans="1:8" ht="12.75" customHeight="1">
      <c r="A17" s="37"/>
      <c r="B17" s="12" t="s">
        <v>94</v>
      </c>
      <c r="C17" s="9">
        <v>200</v>
      </c>
      <c r="D17" s="12">
        <v>1.7</v>
      </c>
      <c r="E17" s="12">
        <v>5.4</v>
      </c>
      <c r="F17" s="12">
        <v>10.6</v>
      </c>
      <c r="G17" s="12">
        <v>98</v>
      </c>
      <c r="H17" s="42">
        <v>57</v>
      </c>
    </row>
    <row r="18" spans="1:8" ht="12.75" customHeight="1">
      <c r="A18" s="109"/>
      <c r="B18" s="24" t="s">
        <v>131</v>
      </c>
      <c r="C18" s="14">
        <v>70</v>
      </c>
      <c r="D18" s="14">
        <v>13.4</v>
      </c>
      <c r="E18" s="14">
        <v>3</v>
      </c>
      <c r="F18" s="14">
        <v>9.4</v>
      </c>
      <c r="G18" s="14">
        <v>118</v>
      </c>
      <c r="H18" s="43" t="s">
        <v>130</v>
      </c>
    </row>
    <row r="19" spans="1:8" ht="12.75" customHeight="1">
      <c r="A19" s="109"/>
      <c r="B19" s="8" t="s">
        <v>96</v>
      </c>
      <c r="C19" s="12">
        <v>130</v>
      </c>
      <c r="D19" s="12">
        <v>4.8</v>
      </c>
      <c r="E19" s="12">
        <v>3.8</v>
      </c>
      <c r="F19" s="12">
        <v>30.6</v>
      </c>
      <c r="G19" s="12">
        <v>175.4</v>
      </c>
      <c r="H19" s="56">
        <v>130401</v>
      </c>
    </row>
    <row r="20" spans="1:8" ht="12.75" customHeight="1">
      <c r="A20" s="38"/>
      <c r="B20" s="8" t="s">
        <v>62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2.75" customHeight="1">
      <c r="A21" s="39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2.7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2.75" customHeight="1">
      <c r="A23" s="125" t="s">
        <v>53</v>
      </c>
      <c r="B23" s="126"/>
      <c r="C23" s="127"/>
      <c r="D23" s="55">
        <f>SUM(D16:D22)</f>
        <v>24.999999999999996</v>
      </c>
      <c r="E23" s="55">
        <f>SUM(E16:E22)</f>
        <v>13</v>
      </c>
      <c r="F23" s="55">
        <f>SUM(F16:F22)</f>
        <v>95.4</v>
      </c>
      <c r="G23" s="55">
        <f>SUM(G16:G22)</f>
        <v>603.1999999999999</v>
      </c>
      <c r="H23" s="128"/>
    </row>
    <row r="24" spans="1:8" ht="12.75" customHeight="1">
      <c r="A24" s="36"/>
      <c r="B24" s="97"/>
      <c r="C24" s="25"/>
      <c r="D24" s="54"/>
      <c r="E24" s="54"/>
      <c r="F24" s="54"/>
      <c r="G24" s="54"/>
      <c r="H24" s="43"/>
    </row>
    <row r="25" spans="1:8" ht="12.75" customHeight="1">
      <c r="A25" s="46" t="s">
        <v>42</v>
      </c>
      <c r="B25" s="8" t="s">
        <v>76</v>
      </c>
      <c r="C25" s="12">
        <v>130</v>
      </c>
      <c r="D25" s="9">
        <v>3</v>
      </c>
      <c r="E25" s="9">
        <v>4.2</v>
      </c>
      <c r="F25" s="9">
        <v>17.5</v>
      </c>
      <c r="G25" s="9">
        <v>154.4</v>
      </c>
      <c r="H25" s="42">
        <v>120222</v>
      </c>
    </row>
    <row r="26" spans="1:8" ht="12.75" customHeight="1">
      <c r="A26" s="111"/>
      <c r="B26" s="8" t="s">
        <v>84</v>
      </c>
      <c r="C26" s="9">
        <v>180</v>
      </c>
      <c r="D26" s="12">
        <v>5.3</v>
      </c>
      <c r="E26" s="12">
        <v>4.5</v>
      </c>
      <c r="F26" s="12">
        <v>7.2</v>
      </c>
      <c r="G26" s="12">
        <v>90</v>
      </c>
      <c r="H26" s="42">
        <v>401</v>
      </c>
    </row>
    <row r="27" spans="1:8" ht="12.75" customHeight="1">
      <c r="A27" s="111"/>
      <c r="B27" s="72" t="s">
        <v>99</v>
      </c>
      <c r="C27" s="12">
        <v>50</v>
      </c>
      <c r="D27" s="9">
        <v>4</v>
      </c>
      <c r="E27" s="9">
        <v>4.1</v>
      </c>
      <c r="F27" s="9">
        <v>27.2</v>
      </c>
      <c r="G27" s="9">
        <v>161</v>
      </c>
      <c r="H27" s="42">
        <v>467</v>
      </c>
    </row>
    <row r="28" spans="1:8" ht="12.75" customHeight="1">
      <c r="A28" s="131" t="s">
        <v>54</v>
      </c>
      <c r="B28" s="13"/>
      <c r="C28" s="14"/>
      <c r="D28" s="54">
        <f>SUM(D25:D27)</f>
        <v>12.3</v>
      </c>
      <c r="E28" s="54">
        <f>SUM(E25:E27)</f>
        <v>12.799999999999999</v>
      </c>
      <c r="F28" s="54">
        <f>SUM(F25:F27)</f>
        <v>51.9</v>
      </c>
      <c r="G28" s="54">
        <f>SUM(G25:G27)</f>
        <v>405.4</v>
      </c>
      <c r="H28" s="43"/>
    </row>
    <row r="29" spans="1:8" ht="12.75" customHeight="1">
      <c r="A29" s="46"/>
      <c r="B29" s="13"/>
      <c r="C29" s="14"/>
      <c r="D29" s="54"/>
      <c r="E29" s="54"/>
      <c r="F29" s="54"/>
      <c r="G29" s="54"/>
      <c r="H29" s="43"/>
    </row>
    <row r="30" spans="1:8" ht="12.75" customHeight="1">
      <c r="A30" s="46" t="s">
        <v>7</v>
      </c>
      <c r="B30" s="13" t="s">
        <v>43</v>
      </c>
      <c r="C30" s="14">
        <v>70</v>
      </c>
      <c r="D30" s="140">
        <v>9.3</v>
      </c>
      <c r="E30" s="140">
        <v>2.6</v>
      </c>
      <c r="F30" s="140">
        <v>5.1</v>
      </c>
      <c r="G30" s="140">
        <v>81.4</v>
      </c>
      <c r="H30" s="54">
        <v>263</v>
      </c>
    </row>
    <row r="31" spans="1:8" ht="12.75" customHeight="1">
      <c r="A31" s="39"/>
      <c r="B31" s="72" t="s">
        <v>64</v>
      </c>
      <c r="C31" s="12">
        <v>130</v>
      </c>
      <c r="D31" s="140">
        <v>2.9</v>
      </c>
      <c r="E31" s="140">
        <v>4.3</v>
      </c>
      <c r="F31" s="140">
        <v>31</v>
      </c>
      <c r="G31" s="140">
        <v>147.5</v>
      </c>
      <c r="H31" s="42">
        <v>345</v>
      </c>
    </row>
    <row r="32" spans="1:8" ht="12.75" customHeight="1">
      <c r="A32" s="108"/>
      <c r="B32" s="93" t="s">
        <v>95</v>
      </c>
      <c r="C32" s="14">
        <v>200</v>
      </c>
      <c r="D32" s="14">
        <v>0.22</v>
      </c>
      <c r="E32" s="14">
        <v>0.22</v>
      </c>
      <c r="F32" s="14">
        <v>17.8</v>
      </c>
      <c r="G32" s="14">
        <v>74</v>
      </c>
      <c r="H32" s="43">
        <v>409</v>
      </c>
    </row>
    <row r="33" spans="1:8" ht="12.75" customHeight="1">
      <c r="A33" s="39"/>
      <c r="B33" s="13" t="s">
        <v>11</v>
      </c>
      <c r="C33" s="14">
        <v>30</v>
      </c>
      <c r="D33" s="14">
        <v>2.4</v>
      </c>
      <c r="E33" s="14">
        <v>0.3</v>
      </c>
      <c r="F33" s="14">
        <v>15</v>
      </c>
      <c r="G33" s="14">
        <v>73.5</v>
      </c>
      <c r="H33" s="43">
        <v>480</v>
      </c>
    </row>
    <row r="34" spans="1:8" ht="12.75" customHeight="1">
      <c r="A34" s="39"/>
      <c r="B34" s="93" t="s">
        <v>12</v>
      </c>
      <c r="C34" s="14">
        <v>20</v>
      </c>
      <c r="D34" s="14">
        <v>1.5</v>
      </c>
      <c r="E34" s="14">
        <v>0.2</v>
      </c>
      <c r="F34" s="14">
        <v>7</v>
      </c>
      <c r="G34" s="14">
        <v>38.2</v>
      </c>
      <c r="H34" s="43">
        <v>481</v>
      </c>
    </row>
    <row r="35" spans="1:8" ht="12.75" customHeight="1">
      <c r="A35" s="125" t="s">
        <v>55</v>
      </c>
      <c r="B35" s="21"/>
      <c r="C35" s="22"/>
      <c r="D35" s="53">
        <f>SUM(D30:D34)</f>
        <v>16.32</v>
      </c>
      <c r="E35" s="53">
        <f>SUM(E30:E34)</f>
        <v>7.62</v>
      </c>
      <c r="F35" s="53">
        <f>SUM(F30:F34)</f>
        <v>75.9</v>
      </c>
      <c r="G35" s="53">
        <f>SUM(G30:G34)</f>
        <v>414.59999999999997</v>
      </c>
      <c r="H35" s="45"/>
    </row>
    <row r="36" spans="1:8" ht="12.75" customHeight="1">
      <c r="A36" s="46" t="s">
        <v>21</v>
      </c>
      <c r="B36" s="21"/>
      <c r="C36" s="22"/>
      <c r="D36" s="130">
        <f>D6+D7+D8+D9+D10+D13+D15+D16+D17+D18+D19+D20+D21+D22+D25+D26+D27+D30+D31+D32+D33+D34</f>
        <v>70.58</v>
      </c>
      <c r="E36" s="130">
        <f>E6+E7+E8+E9+E10+E13+E15+E16+E17+E18+E19+E20+E21+E22+E25+E26+E27+E30+E31+E32+E33+E34</f>
        <v>49.02</v>
      </c>
      <c r="F36" s="130">
        <f>F6+F7+F8+F9+F10+F13+F15+F16+F17+F18+F19+F20+F21+F22+F25+F26+F27+F30+F31+F32+F33+F34</f>
        <v>289</v>
      </c>
      <c r="G36" s="130">
        <f>G6+G7+G8+G9+G10+G13+G15+G16+G17+G18+G19+G20+G21+G22+G25+G26+G27+G30+G31+G32+G33+G34</f>
        <v>1892.4000000000003</v>
      </c>
      <c r="H36" s="45"/>
    </row>
    <row r="37" spans="1:6" ht="12.75" customHeight="1">
      <c r="A37" s="17"/>
      <c r="B37" s="17"/>
      <c r="C37" s="17"/>
      <c r="D37" s="106"/>
      <c r="E37" s="106"/>
      <c r="F37" s="106"/>
    </row>
    <row r="38" spans="4:6" ht="12.75" customHeight="1">
      <c r="D38" s="80"/>
      <c r="E38" s="80"/>
      <c r="F38" s="80"/>
    </row>
    <row r="39" ht="12.75" customHeight="1"/>
    <row r="40" spans="4:6" ht="12.75" customHeight="1">
      <c r="D40" s="80"/>
      <c r="E40" s="80"/>
      <c r="F40" s="80"/>
    </row>
  </sheetData>
  <sheetProtection selectLockedCells="1" selectUnlockedCells="1"/>
  <mergeCells count="3">
    <mergeCell ref="D2:F2"/>
    <mergeCell ref="D3:F3"/>
    <mergeCell ref="A1:H1"/>
  </mergeCells>
  <printOptions/>
  <pageMargins left="0.7086614173228347" right="0.7086614173228347" top="0.5511811023622047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7.625" style="0" customWidth="1"/>
    <col min="2" max="2" width="55.125" style="0" customWidth="1"/>
    <col min="3" max="8" width="10.375" style="0" customWidth="1"/>
    <col min="9" max="9" width="5.375" style="0" customWidth="1"/>
    <col min="10" max="11" width="6.875" style="0" customWidth="1"/>
  </cols>
  <sheetData>
    <row r="1" spans="1:8" ht="37.5" customHeight="1">
      <c r="A1" s="188" t="s">
        <v>144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26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30"/>
      <c r="C6" s="30"/>
      <c r="D6" s="137"/>
      <c r="E6" s="137"/>
      <c r="F6" s="137"/>
      <c r="G6" s="137"/>
      <c r="H6" s="60"/>
    </row>
    <row r="7" spans="1:8" ht="13.5" customHeight="1">
      <c r="A7" s="46"/>
      <c r="B7" s="13" t="s">
        <v>89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8" ht="13.5" customHeight="1">
      <c r="A8" s="85"/>
      <c r="B8" s="30" t="s">
        <v>125</v>
      </c>
      <c r="C8" s="30">
        <v>180</v>
      </c>
      <c r="D8" s="140">
        <v>5.2</v>
      </c>
      <c r="E8" s="140">
        <v>4.3</v>
      </c>
      <c r="F8" s="140">
        <v>14.3</v>
      </c>
      <c r="G8" s="140">
        <v>116.9</v>
      </c>
      <c r="H8" s="60" t="s">
        <v>127</v>
      </c>
    </row>
    <row r="9" spans="1:8" ht="13.5" customHeight="1">
      <c r="A9" s="110"/>
      <c r="B9" s="14" t="s">
        <v>9</v>
      </c>
      <c r="C9" s="14">
        <v>180</v>
      </c>
      <c r="D9" s="14">
        <v>3.6</v>
      </c>
      <c r="E9" s="14">
        <v>3.2</v>
      </c>
      <c r="F9" s="14">
        <v>15.8</v>
      </c>
      <c r="G9" s="14">
        <v>107</v>
      </c>
      <c r="H9" s="54">
        <v>397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11.280000000000001</v>
      </c>
      <c r="E11" s="11">
        <f>SUM(E7:E10)</f>
        <v>15.100000000000001</v>
      </c>
      <c r="F11" s="11">
        <f>SUM(F7:F10)</f>
        <v>45.2</v>
      </c>
      <c r="G11" s="11">
        <f>SUM(G7:G10)</f>
        <v>363.5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56"/>
    </row>
    <row r="16" spans="1:8" ht="13.5" customHeight="1">
      <c r="A16" s="151"/>
      <c r="B16" s="152" t="s">
        <v>15</v>
      </c>
      <c r="C16" s="153">
        <v>200</v>
      </c>
      <c r="D16" s="150">
        <v>4.4</v>
      </c>
      <c r="E16" s="150">
        <v>4.3</v>
      </c>
      <c r="F16" s="150">
        <v>13</v>
      </c>
      <c r="G16" s="150">
        <v>107.8</v>
      </c>
      <c r="H16" s="154">
        <v>81</v>
      </c>
    </row>
    <row r="17" spans="1:8" ht="13.5" customHeight="1">
      <c r="A17" s="155"/>
      <c r="B17" s="156" t="s">
        <v>81</v>
      </c>
      <c r="C17" s="157">
        <v>15</v>
      </c>
      <c r="D17" s="158">
        <v>1.71</v>
      </c>
      <c r="E17" s="158">
        <v>0.6</v>
      </c>
      <c r="F17" s="158">
        <v>10.7</v>
      </c>
      <c r="G17" s="158">
        <v>55.5</v>
      </c>
      <c r="H17" s="159">
        <v>180601</v>
      </c>
    </row>
    <row r="18" spans="1:8" ht="13.5" customHeight="1">
      <c r="A18" s="148"/>
      <c r="B18" s="18" t="s">
        <v>73</v>
      </c>
      <c r="C18" s="19">
        <v>75</v>
      </c>
      <c r="D18" s="19">
        <v>9.5</v>
      </c>
      <c r="E18" s="19">
        <v>5</v>
      </c>
      <c r="F18" s="19">
        <v>6.2</v>
      </c>
      <c r="G18" s="41">
        <v>116</v>
      </c>
      <c r="H18" s="55">
        <v>269</v>
      </c>
    </row>
    <row r="19" spans="1:8" ht="13.5" customHeight="1">
      <c r="A19" s="120"/>
      <c r="B19" s="8" t="s">
        <v>8</v>
      </c>
      <c r="C19" s="12">
        <v>130</v>
      </c>
      <c r="D19" s="12">
        <v>2.9</v>
      </c>
      <c r="E19" s="12">
        <v>3.3</v>
      </c>
      <c r="F19" s="12">
        <v>18.7</v>
      </c>
      <c r="G19" s="12">
        <v>116.2</v>
      </c>
      <c r="H19" s="56">
        <v>130101</v>
      </c>
    </row>
    <row r="20" spans="1:8" ht="13.5" customHeight="1">
      <c r="A20" s="111"/>
      <c r="B20" s="8" t="s">
        <v>62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39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3.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5" t="s">
        <v>53</v>
      </c>
      <c r="B23" s="96"/>
      <c r="C23" s="23"/>
      <c r="D23" s="59">
        <f>SUM(D15:D22)</f>
        <v>23.609999999999996</v>
      </c>
      <c r="E23" s="59">
        <f>SUM(E15:E22)</f>
        <v>14</v>
      </c>
      <c r="F23" s="59">
        <f>SUM(F15:F22)</f>
        <v>93.39999999999999</v>
      </c>
      <c r="G23" s="59">
        <f>SUM(G15:G22)</f>
        <v>607.3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46" t="s">
        <v>42</v>
      </c>
      <c r="B25" s="13" t="s">
        <v>80</v>
      </c>
      <c r="C25" s="14">
        <v>100</v>
      </c>
      <c r="D25" s="140">
        <v>3.5</v>
      </c>
      <c r="E25" s="140">
        <v>3.9</v>
      </c>
      <c r="F25" s="140">
        <v>19.3</v>
      </c>
      <c r="G25" s="140">
        <v>135.8</v>
      </c>
      <c r="H25" s="54">
        <v>248</v>
      </c>
    </row>
    <row r="26" spans="1:8" ht="13.5" customHeight="1">
      <c r="A26" s="46"/>
      <c r="B26" s="8" t="s">
        <v>16</v>
      </c>
      <c r="C26" s="12">
        <v>200</v>
      </c>
      <c r="D26" s="12">
        <v>0.04</v>
      </c>
      <c r="E26" s="12">
        <v>0</v>
      </c>
      <c r="F26" s="12">
        <v>8.1</v>
      </c>
      <c r="G26" s="12">
        <v>32.6</v>
      </c>
      <c r="H26" s="56">
        <v>160106</v>
      </c>
    </row>
    <row r="27" spans="1:8" ht="13.5" customHeight="1">
      <c r="A27" s="110"/>
      <c r="B27" s="93" t="s">
        <v>106</v>
      </c>
      <c r="C27" s="14" t="s">
        <v>105</v>
      </c>
      <c r="D27" s="14">
        <v>1.42</v>
      </c>
      <c r="E27" s="14">
        <v>3.9</v>
      </c>
      <c r="F27" s="14">
        <v>13.7</v>
      </c>
      <c r="G27" s="14">
        <v>92.8</v>
      </c>
      <c r="H27" s="42"/>
    </row>
    <row r="28" spans="1:8" ht="13.5" customHeight="1">
      <c r="A28" s="36" t="s">
        <v>54</v>
      </c>
      <c r="B28" s="93"/>
      <c r="C28" s="14"/>
      <c r="D28" s="54">
        <f>SUM(D25:D27)</f>
        <v>4.96</v>
      </c>
      <c r="E28" s="54">
        <f>SUM(E25:E27)</f>
        <v>7.8</v>
      </c>
      <c r="F28" s="54">
        <f>SUM(F25:F27)</f>
        <v>41.099999999999994</v>
      </c>
      <c r="G28" s="54">
        <f>SUM(G25:G27)</f>
        <v>261.2</v>
      </c>
      <c r="H28" s="42"/>
    </row>
    <row r="29" spans="1:8" ht="13.5" customHeight="1">
      <c r="A29" s="46"/>
      <c r="B29" s="93"/>
      <c r="C29" s="14"/>
      <c r="D29" s="14"/>
      <c r="E29" s="14"/>
      <c r="F29" s="14"/>
      <c r="G29" s="14"/>
      <c r="H29" s="43"/>
    </row>
    <row r="30" spans="1:8" ht="13.5" customHeight="1">
      <c r="A30" s="46" t="s">
        <v>7</v>
      </c>
      <c r="B30" s="72" t="s">
        <v>14</v>
      </c>
      <c r="C30" s="9">
        <v>70</v>
      </c>
      <c r="D30" s="12">
        <v>10.8</v>
      </c>
      <c r="E30" s="12">
        <v>9.9</v>
      </c>
      <c r="F30" s="12">
        <v>11</v>
      </c>
      <c r="G30" s="12">
        <v>176.8</v>
      </c>
      <c r="H30" s="56">
        <v>305</v>
      </c>
    </row>
    <row r="31" spans="1:8" ht="13.5" customHeight="1">
      <c r="A31" s="46"/>
      <c r="B31" s="8" t="s">
        <v>113</v>
      </c>
      <c r="C31" s="12">
        <v>150</v>
      </c>
      <c r="D31" s="12">
        <v>2.6</v>
      </c>
      <c r="E31" s="12">
        <v>7.7</v>
      </c>
      <c r="F31" s="12">
        <v>17.5</v>
      </c>
      <c r="G31" s="12">
        <v>150.1</v>
      </c>
      <c r="H31" s="42">
        <v>130203</v>
      </c>
    </row>
    <row r="32" spans="1:8" ht="13.5" customHeight="1">
      <c r="A32" s="132"/>
      <c r="B32" s="93" t="s">
        <v>95</v>
      </c>
      <c r="C32" s="14">
        <v>200</v>
      </c>
      <c r="D32" s="14">
        <v>0.22</v>
      </c>
      <c r="E32" s="14">
        <v>0.22</v>
      </c>
      <c r="F32" s="14">
        <v>17.8</v>
      </c>
      <c r="G32" s="14">
        <v>74</v>
      </c>
      <c r="H32" s="43">
        <v>409</v>
      </c>
    </row>
    <row r="33" spans="1:8" ht="13.5" customHeight="1">
      <c r="A33" s="118"/>
      <c r="B33" s="13" t="s">
        <v>11</v>
      </c>
      <c r="C33" s="14">
        <v>30</v>
      </c>
      <c r="D33" s="14">
        <v>2.4</v>
      </c>
      <c r="E33" s="14">
        <v>0.3</v>
      </c>
      <c r="F33" s="14">
        <v>15</v>
      </c>
      <c r="G33" s="14">
        <v>73.5</v>
      </c>
      <c r="H33" s="43">
        <v>480</v>
      </c>
    </row>
    <row r="34" spans="1:8" ht="13.5" customHeight="1">
      <c r="A34" s="39"/>
      <c r="B34" s="13" t="s">
        <v>12</v>
      </c>
      <c r="C34" s="14">
        <v>30</v>
      </c>
      <c r="D34" s="14">
        <v>2.3</v>
      </c>
      <c r="E34" s="14">
        <v>0.3</v>
      </c>
      <c r="F34" s="14">
        <v>10.5</v>
      </c>
      <c r="G34" s="14">
        <v>57.3</v>
      </c>
      <c r="H34" s="43">
        <v>481</v>
      </c>
    </row>
    <row r="35" spans="1:8" ht="13.5" customHeight="1">
      <c r="A35" s="131" t="s">
        <v>55</v>
      </c>
      <c r="B35" s="21"/>
      <c r="C35" s="22"/>
      <c r="D35" s="53">
        <f>SUM(D30:D34)</f>
        <v>18.32</v>
      </c>
      <c r="E35" s="53">
        <f>SUM(E30:E34)</f>
        <v>18.42</v>
      </c>
      <c r="F35" s="53">
        <f>SUM(F30:F34)</f>
        <v>71.8</v>
      </c>
      <c r="G35" s="53">
        <f>SUM(G30:G34)</f>
        <v>531.6999999999999</v>
      </c>
      <c r="H35" s="45"/>
    </row>
    <row r="36" spans="1:8" ht="13.5" customHeight="1">
      <c r="A36" s="46" t="s">
        <v>37</v>
      </c>
      <c r="B36" s="21"/>
      <c r="C36" s="22"/>
      <c r="D36" s="130">
        <f>D7+D8+D9+D10+D13+D15+D16+D17+D18+D19+D20+D21+D22+D25+D26+D27+D30+D31+D32+D33+D34</f>
        <v>58.56999999999999</v>
      </c>
      <c r="E36" s="130">
        <f>E7+E8+E9+E10+E13+E15+E16+E17+E18+E19+E20+E21+E22+E25+E26+E27+E30+E31+E32+E33+E34</f>
        <v>55.72</v>
      </c>
      <c r="F36" s="130">
        <f>F7+F8+F9+F10+F13+F15+F16+F17+F18+F19+F20+F21+F22+F25+F26+F27+F30+F31+F32+F33+F34</f>
        <v>261.3</v>
      </c>
      <c r="G36" s="130">
        <f>G7+G8+G9+G10+G13+G15+G16+G17+G18+G19+G20+G21+G22+G25+G26+G27+G30+G31+G32+G33+G34</f>
        <v>1807.8999999999996</v>
      </c>
      <c r="H36" s="45"/>
    </row>
    <row r="37" spans="1:8" ht="13.5" customHeight="1">
      <c r="A37" s="70" t="s">
        <v>27</v>
      </c>
      <c r="B37" s="70"/>
      <c r="C37" s="70"/>
      <c r="D37" s="101">
        <f>'1 день'!D36+'2 день'!D35+3!D35+'4 ДЕНЬ'!D34+'5 ДЕНЬ'!D35+6!D35+7!D36+8!D35+9!D35+'10'!D36</f>
        <v>692.8900000000001</v>
      </c>
      <c r="E37" s="101">
        <f>'1 день'!E36+'2 день'!E35+3!E35+'4 ДЕНЬ'!E34+'5 ДЕНЬ'!E35+6!E35+7!E36+8!E35+9!E35+'10'!E36</f>
        <v>595.6</v>
      </c>
      <c r="F37" s="101">
        <f>'1 день'!F36+'2 день'!F35+3!F35+'4 ДЕНЬ'!F34+'5 ДЕНЬ'!F35+6!F35+7!F36+8!F35+9!F35+'10'!F36</f>
        <v>2549.4</v>
      </c>
      <c r="G37" s="101">
        <f>'1 день'!G36+'2 день'!G35+3!G35+'4 ДЕНЬ'!G34+'5 ДЕНЬ'!G35+6!G35+7!G36+8!G35+9!G35+'10'!G36</f>
        <v>18497</v>
      </c>
      <c r="H37" s="14"/>
    </row>
    <row r="38" spans="1:8" ht="13.5" customHeight="1">
      <c r="A38" s="70" t="s">
        <v>28</v>
      </c>
      <c r="B38" s="70"/>
      <c r="C38" s="70"/>
      <c r="D38" s="100">
        <f>D37/10</f>
        <v>69.28900000000002</v>
      </c>
      <c r="E38" s="100">
        <f>E37/10</f>
        <v>59.56</v>
      </c>
      <c r="F38" s="100">
        <f>F37/10</f>
        <v>254.94</v>
      </c>
      <c r="G38" s="100">
        <f>G37/10</f>
        <v>1849.7</v>
      </c>
      <c r="H38" s="14"/>
    </row>
    <row r="39" spans="1:8" ht="13.5" customHeight="1">
      <c r="A39" s="70"/>
      <c r="B39" s="70"/>
      <c r="C39" s="70"/>
      <c r="D39" s="100"/>
      <c r="E39" s="100"/>
      <c r="F39" s="100"/>
      <c r="G39" s="54"/>
      <c r="H39" s="14"/>
    </row>
    <row r="40" spans="4:6" ht="12.75" customHeight="1">
      <c r="D40" s="80"/>
      <c r="E40" s="80"/>
      <c r="F40" s="80"/>
    </row>
    <row r="41" spans="4:6" ht="12.75" customHeight="1">
      <c r="D41" s="80"/>
      <c r="E41" s="80"/>
      <c r="F41" s="80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5.50390625" style="0" customWidth="1"/>
    <col min="2" max="2" width="52.125" style="0" customWidth="1"/>
    <col min="3" max="8" width="10.375" style="0" customWidth="1"/>
  </cols>
  <sheetData>
    <row r="1" spans="1:8" ht="36" customHeight="1">
      <c r="A1" s="188" t="s">
        <v>137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47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90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111"/>
      <c r="B8" s="8" t="s">
        <v>100</v>
      </c>
      <c r="C8" s="14">
        <v>180</v>
      </c>
      <c r="D8" s="14">
        <v>5.1</v>
      </c>
      <c r="E8" s="14">
        <v>5.7</v>
      </c>
      <c r="F8" s="14">
        <v>27.8</v>
      </c>
      <c r="G8" s="14">
        <v>182.2</v>
      </c>
      <c r="H8" s="60">
        <v>185</v>
      </c>
    </row>
    <row r="9" spans="1:8" ht="13.5" customHeight="1">
      <c r="A9" s="84"/>
      <c r="B9" s="13" t="s">
        <v>86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12.62</v>
      </c>
      <c r="E11" s="11">
        <f>SUM(E7:E10)</f>
        <v>11.350000000000001</v>
      </c>
      <c r="F11" s="11">
        <f>SUM(F7:F10)</f>
        <v>57.2</v>
      </c>
      <c r="G11" s="11">
        <f>SUM(G7:G10)</f>
        <v>382.6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46"/>
      <c r="B14" s="92"/>
      <c r="C14" s="9"/>
      <c r="D14" s="12"/>
      <c r="E14" s="12"/>
      <c r="F14" s="12"/>
      <c r="G14" s="12"/>
      <c r="H14" s="42"/>
    </row>
    <row r="15" spans="1:8" ht="13.5" customHeight="1">
      <c r="A15" s="46" t="s">
        <v>6</v>
      </c>
      <c r="B15" s="15" t="s">
        <v>116</v>
      </c>
      <c r="C15" s="9">
        <v>50</v>
      </c>
      <c r="D15" s="178">
        <v>0.4</v>
      </c>
      <c r="E15" s="179">
        <v>0.05</v>
      </c>
      <c r="F15" s="179">
        <v>0.9</v>
      </c>
      <c r="G15" s="180">
        <v>5.5</v>
      </c>
      <c r="H15" s="56">
        <v>100503</v>
      </c>
    </row>
    <row r="16" spans="1:8" ht="13.5" customHeight="1">
      <c r="A16" s="13"/>
      <c r="B16" s="8" t="s">
        <v>93</v>
      </c>
      <c r="C16" s="9">
        <v>200</v>
      </c>
      <c r="D16" s="12">
        <v>1.7</v>
      </c>
      <c r="E16" s="12">
        <v>5.44</v>
      </c>
      <c r="F16" s="12">
        <v>11.8</v>
      </c>
      <c r="G16" s="12">
        <v>102.6</v>
      </c>
      <c r="H16" s="56">
        <v>99</v>
      </c>
    </row>
    <row r="17" spans="1:8" ht="13.5" customHeight="1">
      <c r="A17" s="13"/>
      <c r="B17" s="94" t="s">
        <v>87</v>
      </c>
      <c r="C17" s="41">
        <v>70</v>
      </c>
      <c r="D17" s="41">
        <v>10.4</v>
      </c>
      <c r="E17" s="41">
        <v>7.7</v>
      </c>
      <c r="F17" s="41">
        <v>10.2</v>
      </c>
      <c r="G17" s="41">
        <v>151.4</v>
      </c>
      <c r="H17" s="44">
        <v>282</v>
      </c>
    </row>
    <row r="18" spans="1:8" ht="13.5" customHeight="1">
      <c r="A18" s="110"/>
      <c r="B18" s="14" t="s">
        <v>97</v>
      </c>
      <c r="C18" s="14">
        <v>130</v>
      </c>
      <c r="D18" s="14">
        <v>5.5</v>
      </c>
      <c r="E18" s="14">
        <v>4.6</v>
      </c>
      <c r="F18" s="14">
        <v>24.8</v>
      </c>
      <c r="G18" s="14">
        <v>162.5</v>
      </c>
      <c r="H18" s="43">
        <v>130309</v>
      </c>
    </row>
    <row r="19" spans="1:8" ht="13.5" customHeight="1">
      <c r="A19" s="111"/>
      <c r="B19" s="93" t="s">
        <v>129</v>
      </c>
      <c r="C19" s="14">
        <v>180</v>
      </c>
      <c r="D19" s="14">
        <v>0.1</v>
      </c>
      <c r="E19" s="14">
        <v>0</v>
      </c>
      <c r="F19" s="14">
        <v>23.4</v>
      </c>
      <c r="G19" s="14">
        <v>94.2</v>
      </c>
      <c r="H19" s="43">
        <v>383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13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88"/>
      <c r="C22" s="23"/>
      <c r="D22" s="59">
        <f>SUM(D15:D21)</f>
        <v>22.8</v>
      </c>
      <c r="E22" s="56">
        <f>SUM(E15:E21)</f>
        <v>18.39</v>
      </c>
      <c r="F22" s="56">
        <f>SUM(F15:F21)</f>
        <v>96.6</v>
      </c>
      <c r="G22" s="56">
        <f>SUM(G15:G21)</f>
        <v>647</v>
      </c>
      <c r="H22" s="44"/>
    </row>
    <row r="23" spans="1:8" ht="13.5" customHeight="1">
      <c r="A23" s="36"/>
      <c r="B23" s="13"/>
      <c r="C23" s="25"/>
      <c r="D23" s="54"/>
      <c r="E23" s="133"/>
      <c r="F23" s="56"/>
      <c r="G23" s="56"/>
      <c r="H23" s="44"/>
    </row>
    <row r="24" spans="1:8" ht="13.5" customHeight="1">
      <c r="A24" s="134"/>
      <c r="B24" s="8" t="s">
        <v>59</v>
      </c>
      <c r="C24" s="12" t="s">
        <v>72</v>
      </c>
      <c r="D24" s="9">
        <v>3.3</v>
      </c>
      <c r="E24" s="9">
        <v>6.3</v>
      </c>
      <c r="F24" s="9">
        <v>21.4</v>
      </c>
      <c r="G24" s="9">
        <v>156</v>
      </c>
      <c r="H24" s="42">
        <v>139</v>
      </c>
    </row>
    <row r="25" spans="1:8" ht="13.5" customHeight="1">
      <c r="A25" s="46" t="s">
        <v>42</v>
      </c>
      <c r="B25" s="72" t="s">
        <v>88</v>
      </c>
      <c r="C25" s="9">
        <v>180</v>
      </c>
      <c r="D25" s="12">
        <v>5.4</v>
      </c>
      <c r="E25" s="12">
        <v>4.5</v>
      </c>
      <c r="F25" s="12">
        <v>10.9</v>
      </c>
      <c r="G25" s="12">
        <v>91.8</v>
      </c>
      <c r="H25" s="42">
        <v>401</v>
      </c>
    </row>
    <row r="26" spans="1:8" ht="13.5" customHeight="1">
      <c r="A26" s="129"/>
      <c r="B26" s="93" t="s">
        <v>106</v>
      </c>
      <c r="C26" s="14" t="s">
        <v>105</v>
      </c>
      <c r="D26" s="14">
        <v>1.42</v>
      </c>
      <c r="E26" s="14">
        <v>3.9</v>
      </c>
      <c r="F26" s="14">
        <v>13.7</v>
      </c>
      <c r="G26" s="14">
        <v>92.8</v>
      </c>
      <c r="H26" s="43"/>
    </row>
    <row r="27" spans="1:8" ht="13.5" customHeight="1">
      <c r="A27" s="36" t="s">
        <v>54</v>
      </c>
      <c r="B27" s="13"/>
      <c r="C27" s="14"/>
      <c r="D27" s="54">
        <f>SUM(D24:D26)</f>
        <v>10.12</v>
      </c>
      <c r="E27" s="54">
        <f>SUM(E24:E26)</f>
        <v>14.700000000000001</v>
      </c>
      <c r="F27" s="54">
        <f>SUM(F24:F26)</f>
        <v>46</v>
      </c>
      <c r="G27" s="54">
        <f>SUM(G24:G26)</f>
        <v>340.6</v>
      </c>
      <c r="H27" s="43"/>
    </row>
    <row r="28" spans="1:8" ht="13.5" customHeight="1">
      <c r="A28" s="33"/>
      <c r="B28" s="93"/>
      <c r="C28" s="13"/>
      <c r="D28" s="13"/>
      <c r="E28" s="13"/>
      <c r="F28" s="13"/>
      <c r="G28" s="13"/>
      <c r="H28" s="13"/>
    </row>
    <row r="29" spans="1:8" ht="13.5" customHeight="1">
      <c r="A29" s="46" t="s">
        <v>7</v>
      </c>
      <c r="B29" s="8"/>
      <c r="C29" s="12"/>
      <c r="D29" s="12"/>
      <c r="E29" s="12"/>
      <c r="F29" s="12"/>
      <c r="G29" s="12"/>
      <c r="H29" s="56"/>
    </row>
    <row r="30" spans="1:8" ht="13.5" customHeight="1">
      <c r="A30" s="33"/>
      <c r="B30" s="72" t="s">
        <v>77</v>
      </c>
      <c r="C30" s="12">
        <v>200</v>
      </c>
      <c r="D30" s="9">
        <v>16.8</v>
      </c>
      <c r="E30" s="9">
        <v>20.9</v>
      </c>
      <c r="F30" s="9">
        <v>6.3</v>
      </c>
      <c r="G30" s="9">
        <v>280.9</v>
      </c>
      <c r="H30" s="42" t="s">
        <v>78</v>
      </c>
    </row>
    <row r="31" spans="1:8" ht="13.5" customHeight="1">
      <c r="A31" s="111"/>
      <c r="B31" s="13" t="s">
        <v>13</v>
      </c>
      <c r="C31" s="14">
        <v>200</v>
      </c>
      <c r="D31" s="14">
        <v>0</v>
      </c>
      <c r="E31" s="14">
        <v>0</v>
      </c>
      <c r="F31" s="14">
        <v>10</v>
      </c>
      <c r="G31" s="14">
        <v>40</v>
      </c>
      <c r="H31" s="43">
        <v>160105</v>
      </c>
    </row>
    <row r="32" spans="1:8" ht="13.5" customHeight="1">
      <c r="A32" s="111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93" t="s">
        <v>12</v>
      </c>
      <c r="C33" s="14">
        <v>20</v>
      </c>
      <c r="D33" s="14">
        <v>1.5</v>
      </c>
      <c r="E33" s="14">
        <v>0.2</v>
      </c>
      <c r="F33" s="14">
        <v>7</v>
      </c>
      <c r="G33" s="14">
        <v>38.2</v>
      </c>
      <c r="H33" s="43">
        <v>481</v>
      </c>
    </row>
    <row r="34" spans="1:8" ht="13.5" customHeight="1">
      <c r="A34" s="125" t="s">
        <v>55</v>
      </c>
      <c r="B34" s="93"/>
      <c r="C34" s="13"/>
      <c r="D34" s="54">
        <f>SUM(D29:D33)</f>
        <v>20.7</v>
      </c>
      <c r="E34" s="54">
        <f>SUM(E29:E33)</f>
        <v>21.4</v>
      </c>
      <c r="F34" s="54">
        <f>SUM(F29:F33)</f>
        <v>38.3</v>
      </c>
      <c r="G34" s="54">
        <f>SUM(G29:G33)</f>
        <v>432.59999999999997</v>
      </c>
      <c r="H34" s="43"/>
    </row>
    <row r="35" spans="1:8" ht="13.5" customHeight="1">
      <c r="A35" s="46" t="s">
        <v>29</v>
      </c>
      <c r="B35" s="21"/>
      <c r="C35" s="22"/>
      <c r="D35" s="53">
        <f>D7+D8+D9+D10+D13+D15+D16+D17+D18+D19+D20+D21+D24+D26+D25+D29+D30+D31+D32+D33</f>
        <v>66.64</v>
      </c>
      <c r="E35" s="53">
        <f>E7+E8+E9+E10+E13+E15+E16+E17+E18+E19+E20+E21+E24+E26+E25+E29+E30+E31+E32+E33</f>
        <v>66.24</v>
      </c>
      <c r="F35" s="53">
        <f>F7+F8+F9+F10+F13+F15+F16+F17+F18+F19+F20+F21+F24+F26+F25+F29+F30+F31+F32+F33</f>
        <v>247.9</v>
      </c>
      <c r="G35" s="53">
        <f>G7+G8+G9+G10+G13+G15+G16+G17+G18+G19+G20+G21+G24+G26+G25+G29+G30+G31+G32+G33</f>
        <v>1846.9999999999998</v>
      </c>
      <c r="H35" s="45"/>
    </row>
    <row r="36" spans="4:6" ht="12.75">
      <c r="D36" s="80"/>
      <c r="E36" s="80"/>
      <c r="F36" s="80"/>
    </row>
    <row r="37" spans="4:6" ht="12.75">
      <c r="D37" s="80"/>
      <c r="E37" s="90"/>
      <c r="F37" s="80"/>
    </row>
  </sheetData>
  <sheetProtection selectLockedCells="1" selectUnlockedCells="1"/>
  <mergeCells count="3">
    <mergeCell ref="D2:F2"/>
    <mergeCell ref="D3:F3"/>
    <mergeCell ref="A1:H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8" sqref="B18:B19"/>
    </sheetView>
  </sheetViews>
  <sheetFormatPr defaultColWidth="9.00390625" defaultRowHeight="12.75"/>
  <cols>
    <col min="1" max="1" width="14.375" style="0" customWidth="1"/>
    <col min="2" max="2" width="52.375" style="0" customWidth="1"/>
    <col min="3" max="3" width="10.50390625" style="0" customWidth="1"/>
    <col min="4" max="5" width="8.50390625" style="0" customWidth="1"/>
    <col min="6" max="6" width="8.625" style="0" customWidth="1"/>
    <col min="7" max="7" width="10.875" style="0" customWidth="1"/>
    <col min="8" max="8" width="10.375" style="0" customWidth="1"/>
    <col min="9" max="9" width="6.375" style="0" customWidth="1"/>
    <col min="10" max="10" width="6.875" style="0" customWidth="1"/>
    <col min="11" max="11" width="7.50390625" style="0" customWidth="1"/>
  </cols>
  <sheetData>
    <row r="1" spans="1:8" ht="36.75" customHeight="1">
      <c r="A1" s="188" t="s">
        <v>138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48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3" t="s">
        <v>89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9" ht="13.5" customHeight="1">
      <c r="A8" s="111"/>
      <c r="B8" s="8" t="s">
        <v>123</v>
      </c>
      <c r="C8" s="14">
        <v>180</v>
      </c>
      <c r="D8" s="14">
        <v>6.1</v>
      </c>
      <c r="E8" s="14">
        <v>5.3</v>
      </c>
      <c r="F8" s="14">
        <v>28.9</v>
      </c>
      <c r="G8" s="14">
        <v>187.4</v>
      </c>
      <c r="H8" s="60" t="s">
        <v>124</v>
      </c>
      <c r="I8" s="112"/>
    </row>
    <row r="9" spans="1:8" ht="13.5" customHeight="1">
      <c r="A9" s="77"/>
      <c r="B9" s="14" t="s">
        <v>9</v>
      </c>
      <c r="C9" s="14">
        <v>180</v>
      </c>
      <c r="D9" s="14">
        <v>3.6</v>
      </c>
      <c r="E9" s="14">
        <v>3.2</v>
      </c>
      <c r="F9" s="14">
        <v>15.8</v>
      </c>
      <c r="G9" s="14">
        <v>107</v>
      </c>
      <c r="H9" s="54">
        <v>397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3"/>
      <c r="C11" s="14"/>
      <c r="D11" s="54">
        <f>SUM(D7:D10)</f>
        <v>12.18</v>
      </c>
      <c r="E11" s="54">
        <f>SUM(E7:E10)</f>
        <v>16.1</v>
      </c>
      <c r="F11" s="54">
        <f>SUM(F7:F10)</f>
        <v>59.8</v>
      </c>
      <c r="G11" s="54">
        <f>SUM(G7:G10)</f>
        <v>434</v>
      </c>
      <c r="H11" s="43"/>
    </row>
    <row r="12" spans="1:8" ht="13.5" customHeight="1">
      <c r="A12" s="13"/>
      <c r="B12" s="13"/>
      <c r="C12" s="13"/>
      <c r="D12" s="13"/>
      <c r="E12" s="13"/>
      <c r="F12" s="13"/>
      <c r="G12" s="13"/>
      <c r="H12" s="43"/>
    </row>
    <row r="13" spans="1:8" ht="13.5" customHeight="1">
      <c r="A13" s="95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3.5" customHeight="1">
      <c r="A16" s="58"/>
      <c r="B16" s="8" t="s">
        <v>128</v>
      </c>
      <c r="C16" s="9">
        <v>200</v>
      </c>
      <c r="D16" s="177">
        <v>3.3</v>
      </c>
      <c r="E16" s="177">
        <v>2.7</v>
      </c>
      <c r="F16" s="177">
        <v>12.5</v>
      </c>
      <c r="G16" s="177">
        <v>95.5</v>
      </c>
      <c r="H16" s="56">
        <v>80</v>
      </c>
    </row>
    <row r="17" spans="1:8" ht="13.5" customHeight="1">
      <c r="A17" s="116"/>
      <c r="B17" s="94" t="s">
        <v>117</v>
      </c>
      <c r="C17" s="41">
        <v>70</v>
      </c>
      <c r="D17" s="41">
        <v>12.7</v>
      </c>
      <c r="E17" s="41">
        <v>11</v>
      </c>
      <c r="F17" s="41">
        <v>6.1</v>
      </c>
      <c r="G17" s="41">
        <v>175.6</v>
      </c>
      <c r="H17" s="44">
        <v>487</v>
      </c>
    </row>
    <row r="18" spans="1:8" ht="13.5" customHeight="1">
      <c r="A18" s="111"/>
      <c r="B18" s="8" t="s">
        <v>113</v>
      </c>
      <c r="C18" s="12">
        <v>130</v>
      </c>
      <c r="D18" s="12">
        <v>2.3</v>
      </c>
      <c r="E18" s="12">
        <v>6.7</v>
      </c>
      <c r="F18" s="12">
        <v>15.2</v>
      </c>
      <c r="G18" s="12">
        <v>130.1</v>
      </c>
      <c r="H18" s="42">
        <v>130203</v>
      </c>
    </row>
    <row r="19" spans="1:8" ht="13.5" customHeight="1">
      <c r="A19" s="73"/>
      <c r="B19" s="8" t="s">
        <v>62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3"/>
      <c r="C22" s="14"/>
      <c r="D22" s="54">
        <f>SUM(D16:D21)</f>
        <v>23.4</v>
      </c>
      <c r="E22" s="54">
        <f>SUM(E16:E21)</f>
        <v>21.2</v>
      </c>
      <c r="F22" s="54">
        <f>SUM(F16:F21)</f>
        <v>78.6</v>
      </c>
      <c r="G22" s="54">
        <f>SUM(G16:G21)</f>
        <v>613</v>
      </c>
      <c r="H22" s="43"/>
    </row>
    <row r="23" spans="1:8" ht="13.5" customHeight="1">
      <c r="A23" s="125"/>
      <c r="B23" s="13"/>
      <c r="C23" s="14"/>
      <c r="D23" s="54"/>
      <c r="E23" s="54"/>
      <c r="F23" s="54"/>
      <c r="G23" s="54"/>
      <c r="H23" s="43"/>
    </row>
    <row r="24" spans="1:8" ht="13.5" customHeight="1">
      <c r="A24" s="37" t="s">
        <v>42</v>
      </c>
      <c r="B24" s="13" t="s">
        <v>102</v>
      </c>
      <c r="C24" s="14">
        <v>100</v>
      </c>
      <c r="D24" s="25">
        <v>16</v>
      </c>
      <c r="E24" s="25">
        <v>9.5</v>
      </c>
      <c r="F24" s="25">
        <v>16.2</v>
      </c>
      <c r="G24" s="25">
        <v>217.5</v>
      </c>
      <c r="H24" s="43">
        <v>263</v>
      </c>
    </row>
    <row r="25" spans="2:8" ht="13.5" customHeight="1">
      <c r="B25" s="20" t="s">
        <v>103</v>
      </c>
      <c r="C25" s="12">
        <v>20</v>
      </c>
      <c r="D25" s="9">
        <v>0.02</v>
      </c>
      <c r="E25" s="9">
        <v>0.02</v>
      </c>
      <c r="F25" s="9">
        <v>3.5</v>
      </c>
      <c r="G25" s="9">
        <v>13.9</v>
      </c>
      <c r="H25" s="42">
        <v>362</v>
      </c>
    </row>
    <row r="26" spans="1:8" ht="13.5" customHeight="1">
      <c r="A26" s="37"/>
      <c r="B26" s="8" t="s">
        <v>44</v>
      </c>
      <c r="C26" s="12">
        <v>180</v>
      </c>
      <c r="D26" s="16">
        <v>5</v>
      </c>
      <c r="E26" s="16">
        <v>4.5</v>
      </c>
      <c r="F26" s="16">
        <v>8.5</v>
      </c>
      <c r="G26" s="16">
        <v>93.6</v>
      </c>
      <c r="H26" s="42">
        <v>400</v>
      </c>
    </row>
    <row r="27" spans="1:8" ht="13.5" customHeight="1">
      <c r="A27" s="125" t="s">
        <v>54</v>
      </c>
      <c r="B27" s="24"/>
      <c r="C27" s="25"/>
      <c r="D27" s="91">
        <f>SUM(D24:D26)</f>
        <v>21.02</v>
      </c>
      <c r="E27" s="91">
        <f>SUM(E24:E26)</f>
        <v>14.02</v>
      </c>
      <c r="F27" s="91">
        <f>SUM(F24:F26)</f>
        <v>28.2</v>
      </c>
      <c r="G27" s="91">
        <f>SUM(G24:G26)</f>
        <v>325</v>
      </c>
      <c r="H27" s="43"/>
    </row>
    <row r="28" spans="1:8" ht="13.5" customHeight="1">
      <c r="A28" s="46"/>
      <c r="B28" s="13"/>
      <c r="C28" s="14"/>
      <c r="D28" s="14"/>
      <c r="E28" s="14"/>
      <c r="F28" s="14"/>
      <c r="G28" s="14"/>
      <c r="H28" s="43"/>
    </row>
    <row r="29" spans="1:8" ht="13.5" customHeight="1">
      <c r="A29" s="46" t="s">
        <v>7</v>
      </c>
      <c r="B29" s="8" t="s">
        <v>107</v>
      </c>
      <c r="C29" s="12">
        <v>70</v>
      </c>
      <c r="D29" s="12">
        <v>7.2</v>
      </c>
      <c r="E29" s="12">
        <v>3</v>
      </c>
      <c r="F29" s="12">
        <v>5.8</v>
      </c>
      <c r="G29" s="12">
        <v>79.1</v>
      </c>
      <c r="H29" s="56">
        <v>283</v>
      </c>
    </row>
    <row r="30" spans="1:8" ht="13.5" customHeight="1">
      <c r="A30" s="33"/>
      <c r="B30" s="72" t="s">
        <v>58</v>
      </c>
      <c r="C30" s="12">
        <v>150</v>
      </c>
      <c r="D30" s="9">
        <v>2.5</v>
      </c>
      <c r="E30" s="9">
        <v>4.5</v>
      </c>
      <c r="F30" s="9">
        <v>12.2</v>
      </c>
      <c r="G30" s="9">
        <v>130</v>
      </c>
      <c r="H30" s="42">
        <v>59</v>
      </c>
    </row>
    <row r="31" spans="1:8" ht="13.5" customHeight="1">
      <c r="A31" s="77"/>
      <c r="B31" s="15" t="s">
        <v>85</v>
      </c>
      <c r="C31" s="16" t="s">
        <v>39</v>
      </c>
      <c r="D31" s="16">
        <v>1</v>
      </c>
      <c r="E31" s="16">
        <v>0</v>
      </c>
      <c r="F31" s="16">
        <v>20.2</v>
      </c>
      <c r="G31" s="16">
        <v>84</v>
      </c>
      <c r="H31" s="42">
        <v>399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93" t="s">
        <v>12</v>
      </c>
      <c r="C33" s="14">
        <v>20</v>
      </c>
      <c r="D33" s="14">
        <v>1.5</v>
      </c>
      <c r="E33" s="14">
        <v>0.2</v>
      </c>
      <c r="F33" s="14">
        <v>7</v>
      </c>
      <c r="G33" s="14">
        <v>38.2</v>
      </c>
      <c r="H33" s="43">
        <v>481</v>
      </c>
    </row>
    <row r="34" spans="1:8" ht="13.5" customHeight="1">
      <c r="A34" s="125" t="s">
        <v>55</v>
      </c>
      <c r="B34" s="21"/>
      <c r="C34" s="22"/>
      <c r="D34" s="53">
        <f>SUM(D29:D33)</f>
        <v>14.6</v>
      </c>
      <c r="E34" s="53">
        <f>SUM(E29:E33)</f>
        <v>8</v>
      </c>
      <c r="F34" s="53">
        <f>SUM(F29:F33)</f>
        <v>60.2</v>
      </c>
      <c r="G34" s="53">
        <f>SUM(G29:G33)</f>
        <v>404.8</v>
      </c>
      <c r="H34" s="45"/>
    </row>
    <row r="35" spans="1:8" ht="13.5" customHeight="1">
      <c r="A35" s="46" t="s">
        <v>30</v>
      </c>
      <c r="B35" s="21"/>
      <c r="C35" s="22"/>
      <c r="D35" s="130">
        <f>D7+D8+D9+D10+D13+D15+D16+D17+D18+D19+D20+D21+D25+D26+D29+D30+D31+D32+D33+D24</f>
        <v>71.6</v>
      </c>
      <c r="E35" s="130">
        <f>E7+E8+E9+E10+E13+E15+E16+E17+E18+E19+E20+E21+E25+E26+E29+E30+E31+E32+E33+E24</f>
        <v>59.72</v>
      </c>
      <c r="F35" s="130">
        <f>F7+F8+F9+F10+F13+F15+F16+F17+F18+F19+F20+F21+F25+F26+F29+F30+F31+F32+F33+F24</f>
        <v>236.59999999999997</v>
      </c>
      <c r="G35" s="130">
        <f>G7+G8+G9+G10+G13+G15+G16+G17+G18+G19+G20+G21+G25+G26+G29+G30+G31+G32+G33+G24</f>
        <v>1821</v>
      </c>
      <c r="H35" s="45"/>
    </row>
    <row r="36" spans="4:6" ht="12.75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8.00390625" style="0" customWidth="1"/>
    <col min="2" max="2" width="53.50390625" style="0" customWidth="1"/>
    <col min="3" max="8" width="10.375" style="0" customWidth="1"/>
  </cols>
  <sheetData>
    <row r="1" spans="1:8" ht="32.25" customHeight="1">
      <c r="A1" s="188" t="s">
        <v>139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49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90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110"/>
      <c r="B8" s="8" t="s">
        <v>45</v>
      </c>
      <c r="C8" s="12">
        <v>180</v>
      </c>
      <c r="D8" s="140">
        <v>5.1</v>
      </c>
      <c r="E8" s="140">
        <v>4.7</v>
      </c>
      <c r="F8" s="140">
        <v>16.9</v>
      </c>
      <c r="G8" s="140">
        <v>130.7</v>
      </c>
      <c r="H8" s="60">
        <v>93</v>
      </c>
    </row>
    <row r="9" spans="1:8" ht="13.5" customHeight="1">
      <c r="A9" s="85"/>
      <c r="B9" s="13" t="s">
        <v>86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3"/>
      <c r="C11" s="14"/>
      <c r="D11" s="56">
        <f>D7+D8+D9+D10</f>
        <v>12.62</v>
      </c>
      <c r="E11" s="56">
        <f>SUM(E7:E10)</f>
        <v>10.350000000000001</v>
      </c>
      <c r="F11" s="56">
        <f>SUM(F7:F10)</f>
        <v>46.3</v>
      </c>
      <c r="G11" s="56">
        <f>SUM(G7:G10)</f>
        <v>331.1</v>
      </c>
      <c r="H11" s="43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3.5" customHeight="1">
      <c r="A16" s="81"/>
      <c r="B16" s="15" t="s">
        <v>116</v>
      </c>
      <c r="C16" s="9">
        <v>50</v>
      </c>
      <c r="D16" s="178">
        <v>0.4</v>
      </c>
      <c r="E16" s="179">
        <v>0.05</v>
      </c>
      <c r="F16" s="179">
        <v>0.9</v>
      </c>
      <c r="G16" s="180">
        <v>5.5</v>
      </c>
      <c r="H16" s="56">
        <v>100503</v>
      </c>
    </row>
    <row r="17" spans="1:8" ht="13.5" customHeight="1">
      <c r="A17" s="113"/>
      <c r="B17" s="12" t="s">
        <v>119</v>
      </c>
      <c r="C17" s="9">
        <v>200</v>
      </c>
      <c r="D17" s="140">
        <v>3.1</v>
      </c>
      <c r="E17" s="140">
        <v>6.1</v>
      </c>
      <c r="F17" s="140">
        <v>11.9</v>
      </c>
      <c r="G17" s="140">
        <v>115.2</v>
      </c>
      <c r="H17" s="42">
        <v>63</v>
      </c>
    </row>
    <row r="18" spans="1:8" ht="13.5" customHeight="1">
      <c r="A18" s="110"/>
      <c r="B18" s="8" t="s">
        <v>69</v>
      </c>
      <c r="C18" s="9">
        <v>200</v>
      </c>
      <c r="D18" s="12">
        <v>19</v>
      </c>
      <c r="E18" s="12">
        <v>22.6</v>
      </c>
      <c r="F18" s="12">
        <v>39.1</v>
      </c>
      <c r="G18" s="12">
        <v>435.5</v>
      </c>
      <c r="H18" s="56">
        <v>120605</v>
      </c>
    </row>
    <row r="19" spans="1:8" ht="13.5" customHeight="1">
      <c r="A19" s="33"/>
      <c r="B19" s="93" t="s">
        <v>118</v>
      </c>
      <c r="C19" s="14">
        <v>180</v>
      </c>
      <c r="D19" s="14">
        <v>0.6</v>
      </c>
      <c r="E19" s="14">
        <v>0.27</v>
      </c>
      <c r="F19" s="14">
        <v>18.6</v>
      </c>
      <c r="G19" s="14">
        <v>78.9</v>
      </c>
      <c r="H19" s="54">
        <v>398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0"/>
      <c r="C22" s="9"/>
      <c r="D22" s="56">
        <f>SUM(D15:D21)</f>
        <v>27.8</v>
      </c>
      <c r="E22" s="56">
        <f>SUM(E15:E21)</f>
        <v>29.62</v>
      </c>
      <c r="F22" s="56">
        <f>SUM(F15:F21)</f>
        <v>96</v>
      </c>
      <c r="G22" s="56">
        <f>SUM(G15:G21)</f>
        <v>765.9</v>
      </c>
      <c r="H22" s="42"/>
    </row>
    <row r="23" spans="1:8" ht="13.5" customHeight="1">
      <c r="A23" s="34"/>
      <c r="B23" s="8"/>
      <c r="C23" s="12"/>
      <c r="D23" s="9"/>
      <c r="E23" s="9"/>
      <c r="F23" s="9"/>
      <c r="G23" s="9"/>
      <c r="H23" s="42"/>
    </row>
    <row r="24" spans="1:8" ht="13.5" customHeight="1">
      <c r="A24" s="37" t="s">
        <v>42</v>
      </c>
      <c r="B24" s="72" t="s">
        <v>79</v>
      </c>
      <c r="C24" s="12">
        <v>80</v>
      </c>
      <c r="D24" s="9">
        <v>4.6</v>
      </c>
      <c r="E24" s="9">
        <v>5</v>
      </c>
      <c r="F24" s="9">
        <v>46.4</v>
      </c>
      <c r="G24" s="9">
        <v>248.7</v>
      </c>
      <c r="H24" s="56">
        <v>454</v>
      </c>
    </row>
    <row r="25" spans="1:8" ht="13.5" customHeight="1">
      <c r="A25" s="120"/>
      <c r="B25" s="8" t="s">
        <v>84</v>
      </c>
      <c r="C25" s="9">
        <v>180</v>
      </c>
      <c r="D25" s="12">
        <v>5.3</v>
      </c>
      <c r="E25" s="12">
        <v>4.5</v>
      </c>
      <c r="F25" s="12">
        <v>7.2</v>
      </c>
      <c r="G25" s="12">
        <v>90</v>
      </c>
      <c r="H25" s="42">
        <v>401</v>
      </c>
    </row>
    <row r="26" spans="1:8" ht="13.5" customHeight="1">
      <c r="A26" s="125" t="s">
        <v>54</v>
      </c>
      <c r="B26" s="13"/>
      <c r="C26" s="14"/>
      <c r="D26" s="54">
        <f>D24+D25</f>
        <v>9.899999999999999</v>
      </c>
      <c r="E26" s="54">
        <f>E24+E25</f>
        <v>9.5</v>
      </c>
      <c r="F26" s="54">
        <f>F24+F25</f>
        <v>53.6</v>
      </c>
      <c r="G26" s="54">
        <f>G24+G25</f>
        <v>338.7</v>
      </c>
      <c r="H26" s="43"/>
    </row>
    <row r="27" spans="1:8" ht="13.5" customHeight="1">
      <c r="A27" s="46"/>
      <c r="B27" s="13"/>
      <c r="C27" s="14"/>
      <c r="D27" s="54"/>
      <c r="E27" s="54"/>
      <c r="F27" s="54"/>
      <c r="G27" s="54"/>
      <c r="H27" s="43"/>
    </row>
    <row r="28" spans="1:8" ht="13.5" customHeight="1">
      <c r="A28" s="46" t="s">
        <v>7</v>
      </c>
      <c r="B28" s="15" t="s">
        <v>56</v>
      </c>
      <c r="C28" s="16" t="s">
        <v>60</v>
      </c>
      <c r="D28" s="16">
        <v>9</v>
      </c>
      <c r="E28" s="16">
        <v>16.7</v>
      </c>
      <c r="F28" s="16">
        <v>9.4</v>
      </c>
      <c r="G28" s="16">
        <v>225</v>
      </c>
      <c r="H28" s="56">
        <v>218</v>
      </c>
    </row>
    <row r="29" spans="1:8" ht="13.5" customHeight="1">
      <c r="A29" s="121"/>
      <c r="B29" s="72" t="s">
        <v>70</v>
      </c>
      <c r="C29" s="12" t="s">
        <v>108</v>
      </c>
      <c r="D29" s="9">
        <v>0.9</v>
      </c>
      <c r="E29" s="9">
        <v>1.8</v>
      </c>
      <c r="F29" s="9">
        <v>3.6</v>
      </c>
      <c r="G29" s="9">
        <v>34.5</v>
      </c>
      <c r="H29" s="59">
        <v>320</v>
      </c>
    </row>
    <row r="30" spans="1:8" ht="13.5" customHeight="1">
      <c r="A30" s="114"/>
      <c r="B30" s="13" t="s">
        <v>13</v>
      </c>
      <c r="C30" s="14">
        <v>200</v>
      </c>
      <c r="D30" s="14">
        <v>0</v>
      </c>
      <c r="E30" s="14">
        <v>0</v>
      </c>
      <c r="F30" s="14">
        <v>10</v>
      </c>
      <c r="G30" s="14">
        <v>40</v>
      </c>
      <c r="H30" s="43">
        <v>160105</v>
      </c>
    </row>
    <row r="31" spans="1:8" ht="13.5" customHeight="1">
      <c r="A31" s="39"/>
      <c r="B31" s="13" t="s">
        <v>11</v>
      </c>
      <c r="C31" s="14">
        <v>30</v>
      </c>
      <c r="D31" s="14">
        <v>2.4</v>
      </c>
      <c r="E31" s="14">
        <v>0.3</v>
      </c>
      <c r="F31" s="14">
        <v>15</v>
      </c>
      <c r="G31" s="14">
        <v>73.5</v>
      </c>
      <c r="H31" s="43">
        <v>480</v>
      </c>
    </row>
    <row r="32" spans="1:8" ht="13.5" customHeight="1">
      <c r="A32" s="39"/>
      <c r="B32" s="93" t="s">
        <v>12</v>
      </c>
      <c r="C32" s="14">
        <v>20</v>
      </c>
      <c r="D32" s="14">
        <v>1.5</v>
      </c>
      <c r="E32" s="14">
        <v>0.2</v>
      </c>
      <c r="F32" s="14">
        <v>7</v>
      </c>
      <c r="G32" s="14">
        <v>38.2</v>
      </c>
      <c r="H32" s="43">
        <v>481</v>
      </c>
    </row>
    <row r="33" spans="1:8" ht="13.5" customHeight="1">
      <c r="A33" s="125" t="s">
        <v>55</v>
      </c>
      <c r="B33" s="21"/>
      <c r="C33" s="22"/>
      <c r="D33" s="130">
        <f>SUM(D28:D32)</f>
        <v>13.8</v>
      </c>
      <c r="E33" s="130">
        <f>SUM(E28:E32)</f>
        <v>19</v>
      </c>
      <c r="F33" s="130">
        <f>SUM(F28:F32)</f>
        <v>45</v>
      </c>
      <c r="G33" s="130">
        <f>SUM(G28:G32)</f>
        <v>411.2</v>
      </c>
      <c r="H33" s="45"/>
    </row>
    <row r="34" spans="1:8" ht="13.5" customHeight="1">
      <c r="A34" s="46" t="s">
        <v>31</v>
      </c>
      <c r="B34" s="21"/>
      <c r="C34" s="22"/>
      <c r="D34" s="53">
        <f>D7+D8+D9+D10+D13+D15+D16+D17+D18+D19+D20+D21+D23+D24+D25+D29+D30+D31+D28+D32</f>
        <v>64.51999999999998</v>
      </c>
      <c r="E34" s="53">
        <f>E7+E8+E9+E10+E13+E15+E16+E17+E18+E19+E20+E21+E23+E24+E25+E29+E30+E31+E28+E32</f>
        <v>68.86999999999999</v>
      </c>
      <c r="F34" s="53">
        <f>F7+F8+F9+F10+F13+F15+F16+F17+F18+F19+F20+F21+F23+F24+F25+F29+F30+F31+F28+F32</f>
        <v>250.7</v>
      </c>
      <c r="G34" s="53">
        <f>G7+G8+G9+G10+G13+G15+G16+G17+G18+G19+G20+G21+G23+G24+G25+G29+G30+G31+G28+G32</f>
        <v>1891.1000000000001</v>
      </c>
      <c r="H34" s="53"/>
    </row>
    <row r="35" spans="4:6" ht="12.75">
      <c r="D35" s="80"/>
      <c r="E35" s="80"/>
      <c r="F35" s="80"/>
    </row>
    <row r="36" spans="4:6" ht="12.75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6.125" style="0" customWidth="1"/>
    <col min="2" max="2" width="49.125" style="0" customWidth="1"/>
    <col min="3" max="8" width="10.375" style="0" customWidth="1"/>
    <col min="9" max="9" width="6.875" style="0" customWidth="1"/>
  </cols>
  <sheetData>
    <row r="1" spans="1:8" ht="36" customHeight="1">
      <c r="A1" s="188">
        <v>519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50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160"/>
      <c r="B7" s="162" t="s">
        <v>89</v>
      </c>
      <c r="C7" s="163">
        <v>10</v>
      </c>
      <c r="D7" s="163">
        <v>0.08</v>
      </c>
      <c r="E7" s="163">
        <v>7.3</v>
      </c>
      <c r="F7" s="163">
        <v>0.1</v>
      </c>
      <c r="G7" s="57">
        <v>66.1</v>
      </c>
      <c r="H7" s="166">
        <v>6</v>
      </c>
    </row>
    <row r="8" spans="1:8" ht="13.5" customHeight="1">
      <c r="A8" s="173"/>
      <c r="B8" s="163" t="s">
        <v>101</v>
      </c>
      <c r="C8" s="163">
        <v>180</v>
      </c>
      <c r="D8" s="174">
        <v>5.3</v>
      </c>
      <c r="E8" s="174">
        <v>5.5</v>
      </c>
      <c r="F8" s="174">
        <v>24.4</v>
      </c>
      <c r="G8" s="174">
        <v>172.4</v>
      </c>
      <c r="H8" s="171">
        <v>185</v>
      </c>
    </row>
    <row r="9" spans="1:8" ht="13.5" customHeight="1">
      <c r="A9" s="134"/>
      <c r="B9" s="22" t="s">
        <v>91</v>
      </c>
      <c r="C9" s="22"/>
      <c r="D9" s="175"/>
      <c r="E9" s="175"/>
      <c r="F9" s="175"/>
      <c r="G9" s="175"/>
      <c r="H9" s="172"/>
    </row>
    <row r="10" spans="1:8" ht="13.5" customHeight="1">
      <c r="A10" s="161"/>
      <c r="B10" s="14" t="s">
        <v>9</v>
      </c>
      <c r="C10" s="14">
        <v>180</v>
      </c>
      <c r="D10" s="14">
        <v>3.6</v>
      </c>
      <c r="E10" s="14">
        <v>3.2</v>
      </c>
      <c r="F10" s="14">
        <v>15.8</v>
      </c>
      <c r="G10" s="14">
        <v>107</v>
      </c>
      <c r="H10" s="54">
        <v>397</v>
      </c>
    </row>
    <row r="11" spans="1:8" ht="13.5" customHeight="1">
      <c r="A11" s="83"/>
      <c r="B11" s="13" t="s">
        <v>11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52</v>
      </c>
      <c r="B12" s="8"/>
      <c r="C12" s="12"/>
      <c r="D12" s="56">
        <f>D7+D8+D10+D11</f>
        <v>11.38</v>
      </c>
      <c r="E12" s="56">
        <f>SUM(E7:E11)</f>
        <v>16.3</v>
      </c>
      <c r="F12" s="56">
        <f>SUM(F7:F11)</f>
        <v>55.3</v>
      </c>
      <c r="G12" s="56">
        <f>SUM(G7:G11)</f>
        <v>419</v>
      </c>
      <c r="H12" s="43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37" t="s">
        <v>10</v>
      </c>
      <c r="B14" s="8" t="s">
        <v>83</v>
      </c>
      <c r="C14" s="12" t="s">
        <v>71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15"/>
      <c r="C16" s="9"/>
      <c r="D16" s="12"/>
      <c r="E16" s="12"/>
      <c r="F16" s="12"/>
      <c r="G16" s="12"/>
      <c r="H16" s="56"/>
    </row>
    <row r="17" spans="1:8" ht="13.5" customHeight="1">
      <c r="A17" s="78"/>
      <c r="B17" s="8" t="s">
        <v>120</v>
      </c>
      <c r="C17" s="9">
        <v>200</v>
      </c>
      <c r="D17" s="12">
        <v>2</v>
      </c>
      <c r="E17" s="12">
        <v>5.5</v>
      </c>
      <c r="F17" s="12">
        <v>13.7</v>
      </c>
      <c r="G17" s="12">
        <v>113.2</v>
      </c>
      <c r="H17" s="56">
        <v>76</v>
      </c>
    </row>
    <row r="18" spans="1:8" ht="13.5" customHeight="1">
      <c r="A18" s="119"/>
      <c r="B18" s="18" t="s">
        <v>109</v>
      </c>
      <c r="C18" s="19">
        <v>70</v>
      </c>
      <c r="D18" s="19">
        <v>9.8</v>
      </c>
      <c r="E18" s="19">
        <v>2</v>
      </c>
      <c r="F18" s="19">
        <v>6</v>
      </c>
      <c r="G18" s="41">
        <v>80.1</v>
      </c>
      <c r="H18" s="55" t="s">
        <v>110</v>
      </c>
    </row>
    <row r="19" spans="1:8" ht="13.5" customHeight="1">
      <c r="A19" s="89"/>
      <c r="B19" s="8" t="s">
        <v>8</v>
      </c>
      <c r="C19" s="12">
        <v>130</v>
      </c>
      <c r="D19" s="12">
        <v>2.9</v>
      </c>
      <c r="E19" s="12">
        <v>3.3</v>
      </c>
      <c r="F19" s="12">
        <v>18.7</v>
      </c>
      <c r="G19" s="12">
        <v>116.2</v>
      </c>
      <c r="H19" s="56">
        <v>130101</v>
      </c>
    </row>
    <row r="20" spans="1:8" ht="13.5" customHeight="1">
      <c r="A20" s="111"/>
      <c r="B20" s="8" t="s">
        <v>62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71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3.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5" t="s">
        <v>53</v>
      </c>
      <c r="B23" s="96"/>
      <c r="C23" s="23"/>
      <c r="D23" s="59">
        <f>SUM(D16:D22)</f>
        <v>19.8</v>
      </c>
      <c r="E23" s="59">
        <f>SUM(E16:E22)</f>
        <v>11.600000000000001</v>
      </c>
      <c r="F23" s="59">
        <f>SUM(F16:F22)</f>
        <v>83.2</v>
      </c>
      <c r="G23" s="59">
        <f>SUM(G16:G22)</f>
        <v>521.3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95" t="s">
        <v>42</v>
      </c>
      <c r="B25" s="107" t="s">
        <v>41</v>
      </c>
      <c r="C25" s="75">
        <v>100</v>
      </c>
      <c r="D25" s="74">
        <v>17.5</v>
      </c>
      <c r="E25" s="9">
        <v>12.1</v>
      </c>
      <c r="F25" s="9">
        <v>17.2</v>
      </c>
      <c r="G25" s="9">
        <v>247</v>
      </c>
      <c r="H25" s="42">
        <v>237</v>
      </c>
    </row>
    <row r="26" spans="1:8" ht="13.5" customHeight="1">
      <c r="A26" s="119"/>
      <c r="B26" s="8" t="s">
        <v>16</v>
      </c>
      <c r="C26" s="12">
        <v>200</v>
      </c>
      <c r="D26" s="12">
        <v>0.04</v>
      </c>
      <c r="E26" s="12">
        <v>0</v>
      </c>
      <c r="F26" s="12">
        <v>8.1</v>
      </c>
      <c r="G26" s="12">
        <v>32.6</v>
      </c>
      <c r="H26" s="56">
        <v>160106</v>
      </c>
    </row>
    <row r="27" spans="1:8" ht="13.5" customHeight="1">
      <c r="A27" s="125" t="s">
        <v>54</v>
      </c>
      <c r="B27" s="13"/>
      <c r="C27" s="14"/>
      <c r="D27" s="54">
        <f>SUM(D25:D26)</f>
        <v>17.54</v>
      </c>
      <c r="E27" s="54">
        <f>SUM(E25:E26)</f>
        <v>12.1</v>
      </c>
      <c r="F27" s="54">
        <f>SUM(F25:F26)</f>
        <v>25.299999999999997</v>
      </c>
      <c r="G27" s="54">
        <f>SUM(G25:G26)</f>
        <v>279.6</v>
      </c>
      <c r="H27" s="43"/>
    </row>
    <row r="28" spans="1:8" ht="13.5" customHeight="1">
      <c r="A28" s="46"/>
      <c r="B28" s="13"/>
      <c r="C28" s="14"/>
      <c r="D28" s="54"/>
      <c r="E28" s="54"/>
      <c r="F28" s="54"/>
      <c r="G28" s="54"/>
      <c r="H28" s="43"/>
    </row>
    <row r="29" spans="1:8" ht="13.5" customHeight="1">
      <c r="A29" s="46" t="s">
        <v>7</v>
      </c>
      <c r="B29" s="15"/>
      <c r="C29" s="9"/>
      <c r="D29" s="12"/>
      <c r="E29" s="12"/>
      <c r="F29" s="12"/>
      <c r="G29" s="12"/>
      <c r="H29" s="56"/>
    </row>
    <row r="30" spans="1:8" ht="13.5" customHeight="1">
      <c r="A30" s="136"/>
      <c r="B30" s="8" t="s">
        <v>74</v>
      </c>
      <c r="C30" s="9">
        <v>230</v>
      </c>
      <c r="D30" s="12">
        <v>19.4</v>
      </c>
      <c r="E30" s="12">
        <v>17.9</v>
      </c>
      <c r="F30" s="12">
        <v>26.3</v>
      </c>
      <c r="G30" s="12">
        <v>344</v>
      </c>
      <c r="H30" s="56">
        <v>120609</v>
      </c>
    </row>
    <row r="31" spans="1:8" ht="13.5" customHeight="1">
      <c r="A31" s="142"/>
      <c r="B31" s="93" t="s">
        <v>95</v>
      </c>
      <c r="C31" s="14">
        <v>200</v>
      </c>
      <c r="D31" s="14">
        <v>0.22</v>
      </c>
      <c r="E31" s="14">
        <v>0.22</v>
      </c>
      <c r="F31" s="14">
        <v>17.8</v>
      </c>
      <c r="G31" s="14">
        <v>74</v>
      </c>
      <c r="H31" s="43">
        <v>409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125" t="s">
        <v>55</v>
      </c>
      <c r="B34" s="13"/>
      <c r="C34" s="14"/>
      <c r="D34" s="54">
        <f>SUM(D29:D33)</f>
        <v>24.319999999999997</v>
      </c>
      <c r="E34" s="54">
        <f>SUM(E29:E33)</f>
        <v>18.72</v>
      </c>
      <c r="F34" s="54">
        <f>SUM(F29:F33)</f>
        <v>69.6</v>
      </c>
      <c r="G34" s="54">
        <f>SUM(G29:G33)</f>
        <v>548.8</v>
      </c>
      <c r="H34" s="43"/>
    </row>
    <row r="35" spans="1:8" ht="13.5" customHeight="1">
      <c r="A35" s="46" t="s">
        <v>32</v>
      </c>
      <c r="B35" s="21"/>
      <c r="C35" s="22"/>
      <c r="D35" s="130">
        <f>D7+D8+D10+D11+D14+D16+D17+D18+D19+D20+D21+D22+D25+D26+D29+D30+D31+D32+D33</f>
        <v>73.44</v>
      </c>
      <c r="E35" s="130">
        <f>E7+E8+E10+E11+E14+E16+E17+E18+E19+E20+E21+E22+E25+E26+E29+E30+E31+E32+E33</f>
        <v>59.11999999999999</v>
      </c>
      <c r="F35" s="130">
        <f>F7+F8+F10+F11+F14+F16+F17+F18+F19+F20+F21+F22+F25+F26+F29+F30+F31+F32+F33</f>
        <v>243.20000000000002</v>
      </c>
      <c r="G35" s="130">
        <f>G7+G8+G10+G11+G14+G16+G17+G18+G19+G20+G21+G22+G25+G26+G29+G30+G31+G32+G33</f>
        <v>1812.8999999999999</v>
      </c>
      <c r="H35" s="45"/>
    </row>
    <row r="36" spans="4:6" ht="12.75" customHeight="1">
      <c r="D36" s="90"/>
      <c r="E36" s="80"/>
      <c r="F36" s="80"/>
    </row>
    <row r="37" spans="4:6" ht="12.75" customHeight="1">
      <c r="D37" s="79"/>
      <c r="E37" s="80"/>
      <c r="F37" s="79"/>
    </row>
  </sheetData>
  <sheetProtection selectLockedCells="1" selectUnlockedCells="1"/>
  <mergeCells count="3">
    <mergeCell ref="D2:F2"/>
    <mergeCell ref="D3:F3"/>
    <mergeCell ref="A1:H1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6.375" style="0" customWidth="1"/>
    <col min="2" max="2" width="50.875" style="0" customWidth="1"/>
    <col min="3" max="7" width="10.375" style="0" customWidth="1"/>
    <col min="8" max="8" width="12.125" style="0" customWidth="1"/>
    <col min="9" max="9" width="5.625" style="0" customWidth="1"/>
    <col min="10" max="10" width="6.625" style="0" customWidth="1"/>
    <col min="11" max="11" width="6.875" style="0" customWidth="1"/>
  </cols>
  <sheetData>
    <row r="1" spans="1:8" ht="36" customHeight="1">
      <c r="A1" s="188" t="s">
        <v>140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51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39" t="s">
        <v>75</v>
      </c>
      <c r="C6" s="29">
        <v>100</v>
      </c>
      <c r="D6" s="29">
        <v>10.4</v>
      </c>
      <c r="E6" s="29">
        <v>11.2</v>
      </c>
      <c r="F6" s="29">
        <v>2</v>
      </c>
      <c r="G6" s="29">
        <v>150.7</v>
      </c>
      <c r="H6" s="54">
        <v>120301</v>
      </c>
    </row>
    <row r="7" spans="1:8" ht="13.5" customHeight="1">
      <c r="A7" s="36"/>
      <c r="B7" s="139" t="s">
        <v>114</v>
      </c>
      <c r="C7" s="29">
        <v>30</v>
      </c>
      <c r="D7" s="29">
        <v>0.9</v>
      </c>
      <c r="E7" s="29">
        <v>0.1</v>
      </c>
      <c r="F7" s="29">
        <v>1.8</v>
      </c>
      <c r="G7" s="29">
        <v>11.1</v>
      </c>
      <c r="H7" s="54" t="s">
        <v>115</v>
      </c>
    </row>
    <row r="8" spans="1:8" ht="13.5" customHeight="1">
      <c r="A8" s="84"/>
      <c r="B8" s="8" t="s">
        <v>16</v>
      </c>
      <c r="C8" s="12">
        <v>200</v>
      </c>
      <c r="D8" s="12">
        <v>0.04</v>
      </c>
      <c r="E8" s="12">
        <v>0</v>
      </c>
      <c r="F8" s="12">
        <v>8.1</v>
      </c>
      <c r="G8" s="12">
        <v>32.6</v>
      </c>
      <c r="H8" s="56">
        <v>160106</v>
      </c>
    </row>
    <row r="9" spans="1:8" ht="13.5" customHeight="1">
      <c r="A9" s="36"/>
      <c r="B9" s="13" t="s">
        <v>11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3.5" customHeight="1">
      <c r="A10" s="36"/>
      <c r="B10" s="93" t="s">
        <v>106</v>
      </c>
      <c r="C10" s="14" t="s">
        <v>105</v>
      </c>
      <c r="D10" s="14">
        <v>1.42</v>
      </c>
      <c r="E10" s="14">
        <v>3.9</v>
      </c>
      <c r="F10" s="14">
        <v>13.7</v>
      </c>
      <c r="G10" s="14">
        <v>92.8</v>
      </c>
      <c r="H10" s="43"/>
    </row>
    <row r="11" spans="1:8" ht="13.5" customHeight="1">
      <c r="A11" s="81" t="s">
        <v>52</v>
      </c>
      <c r="B11" s="10"/>
      <c r="C11" s="11"/>
      <c r="D11" s="11">
        <f>SUM(D6:D10)</f>
        <v>15.959999999999999</v>
      </c>
      <c r="E11" s="11">
        <f>SUM(E6:E10)</f>
        <v>15.6</v>
      </c>
      <c r="F11" s="11">
        <f>SUM(F6:F10)</f>
        <v>45.599999999999994</v>
      </c>
      <c r="G11" s="11">
        <f>SUM(G6:G10)</f>
        <v>385.2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15" t="s">
        <v>85</v>
      </c>
      <c r="C13" s="16" t="s">
        <v>39</v>
      </c>
      <c r="D13" s="16">
        <v>1</v>
      </c>
      <c r="E13" s="16">
        <v>0</v>
      </c>
      <c r="F13" s="16">
        <v>20.2</v>
      </c>
      <c r="G13" s="16">
        <v>84</v>
      </c>
      <c r="H13" s="42">
        <v>399</v>
      </c>
    </row>
    <row r="14" spans="1:8" ht="13.5" customHeight="1">
      <c r="A14" s="37"/>
      <c r="B14" s="8"/>
      <c r="C14" s="12"/>
      <c r="D14" s="56"/>
      <c r="E14" s="56"/>
      <c r="F14" s="56"/>
      <c r="G14" s="56"/>
      <c r="H14" s="42"/>
    </row>
    <row r="15" spans="1:8" ht="13.5" customHeight="1">
      <c r="A15" s="37"/>
      <c r="B15" s="15"/>
      <c r="C15" s="9"/>
      <c r="D15" s="12"/>
      <c r="E15" s="12"/>
      <c r="F15" s="12"/>
      <c r="G15" s="12"/>
      <c r="H15" s="56"/>
    </row>
    <row r="16" spans="1:8" ht="13.5" customHeight="1">
      <c r="A16" s="37" t="s">
        <v>6</v>
      </c>
      <c r="B16" s="12" t="s">
        <v>94</v>
      </c>
      <c r="C16" s="9">
        <v>200</v>
      </c>
      <c r="D16" s="12">
        <v>1.7</v>
      </c>
      <c r="E16" s="12">
        <v>5.4</v>
      </c>
      <c r="F16" s="12">
        <v>10.6</v>
      </c>
      <c r="G16" s="12">
        <v>98</v>
      </c>
      <c r="H16" s="42">
        <v>57</v>
      </c>
    </row>
    <row r="17" spans="1:8" ht="13.5" customHeight="1">
      <c r="A17" s="58"/>
      <c r="B17" s="8" t="s">
        <v>111</v>
      </c>
      <c r="C17" s="9">
        <v>70</v>
      </c>
      <c r="D17" s="12">
        <v>13.4</v>
      </c>
      <c r="E17" s="12">
        <v>3.1</v>
      </c>
      <c r="F17" s="12">
        <v>9.4</v>
      </c>
      <c r="G17" s="12">
        <v>118.6</v>
      </c>
      <c r="H17" s="56" t="s">
        <v>112</v>
      </c>
    </row>
    <row r="18" spans="1:8" ht="13.5" customHeight="1">
      <c r="A18" s="111"/>
      <c r="B18" s="29" t="s">
        <v>38</v>
      </c>
      <c r="C18" s="29">
        <v>130</v>
      </c>
      <c r="D18" s="29">
        <v>3</v>
      </c>
      <c r="E18" s="29">
        <v>3.3</v>
      </c>
      <c r="F18" s="29">
        <v>30</v>
      </c>
      <c r="G18" s="29">
        <v>161.2</v>
      </c>
      <c r="H18" s="54">
        <v>166</v>
      </c>
    </row>
    <row r="19" spans="1:8" ht="13.5" customHeight="1">
      <c r="A19" s="38"/>
      <c r="B19" s="8" t="s">
        <v>62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0"/>
      <c r="C22" s="9"/>
      <c r="D22" s="56">
        <f>SUM(D15:D21)</f>
        <v>23.2</v>
      </c>
      <c r="E22" s="56">
        <f>SUM(E15:E21)</f>
        <v>12.600000000000001</v>
      </c>
      <c r="F22" s="56">
        <f>SUM(F15:F21)</f>
        <v>94.8</v>
      </c>
      <c r="G22" s="56">
        <f>SUM(G15:G21)</f>
        <v>589.5999999999999</v>
      </c>
      <c r="H22" s="42"/>
    </row>
    <row r="23" spans="1:8" ht="13.5" customHeight="1">
      <c r="A23" s="37"/>
      <c r="B23" s="104"/>
      <c r="C23" s="103"/>
      <c r="D23" s="102"/>
      <c r="E23" s="102"/>
      <c r="F23" s="102"/>
      <c r="G23" s="102"/>
      <c r="H23" s="105"/>
    </row>
    <row r="24" spans="1:8" ht="13.5" customHeight="1">
      <c r="A24" s="37" t="s">
        <v>42</v>
      </c>
      <c r="B24" s="104" t="s">
        <v>63</v>
      </c>
      <c r="C24" s="103">
        <v>130</v>
      </c>
      <c r="D24" s="102">
        <v>4.6</v>
      </c>
      <c r="E24" s="102">
        <v>6.1</v>
      </c>
      <c r="F24" s="102">
        <v>16.3</v>
      </c>
      <c r="G24" s="102">
        <v>156</v>
      </c>
      <c r="H24" s="105">
        <v>120221</v>
      </c>
    </row>
    <row r="25" spans="1:8" ht="13.5" customHeight="1">
      <c r="A25" s="37"/>
      <c r="B25" s="8" t="s">
        <v>84</v>
      </c>
      <c r="C25" s="9">
        <v>180</v>
      </c>
      <c r="D25" s="12">
        <v>5.3</v>
      </c>
      <c r="E25" s="12">
        <v>4.5</v>
      </c>
      <c r="F25" s="12">
        <v>7.2</v>
      </c>
      <c r="G25" s="12">
        <v>90</v>
      </c>
      <c r="H25" s="42">
        <v>401</v>
      </c>
    </row>
    <row r="26" spans="1:8" ht="13.5" customHeight="1">
      <c r="A26" s="114"/>
      <c r="B26" s="13" t="s">
        <v>61</v>
      </c>
      <c r="C26" s="14">
        <v>50</v>
      </c>
      <c r="D26" s="14">
        <v>3.6</v>
      </c>
      <c r="E26" s="14">
        <v>6.3</v>
      </c>
      <c r="F26" s="14">
        <v>27</v>
      </c>
      <c r="G26" s="14">
        <v>179</v>
      </c>
      <c r="H26" s="42">
        <v>469</v>
      </c>
    </row>
    <row r="27" spans="1:8" ht="13.5" customHeight="1">
      <c r="A27" s="125" t="s">
        <v>54</v>
      </c>
      <c r="B27" s="13"/>
      <c r="C27" s="14"/>
      <c r="D27" s="54">
        <f>SUM(D24:D26)</f>
        <v>13.499999999999998</v>
      </c>
      <c r="E27" s="54">
        <f>SUM(E24:E26)</f>
        <v>16.9</v>
      </c>
      <c r="F27" s="54">
        <f>SUM(F24:F26)</f>
        <v>50.5</v>
      </c>
      <c r="G27" s="54">
        <f>SUM(G24:G26)</f>
        <v>425</v>
      </c>
      <c r="H27" s="43"/>
    </row>
    <row r="28" spans="1:8" ht="13.5" customHeight="1">
      <c r="A28" s="38"/>
      <c r="B28" s="18"/>
      <c r="C28" s="19"/>
      <c r="D28" s="19"/>
      <c r="E28" s="19"/>
      <c r="F28" s="19"/>
      <c r="G28" s="41"/>
      <c r="H28" s="55"/>
    </row>
    <row r="29" spans="1:8" ht="13.5" customHeight="1">
      <c r="A29" s="46" t="s">
        <v>7</v>
      </c>
      <c r="B29" s="24" t="s">
        <v>40</v>
      </c>
      <c r="C29" s="14">
        <v>70</v>
      </c>
      <c r="D29" s="14">
        <v>9.8</v>
      </c>
      <c r="E29" s="14">
        <v>3.4</v>
      </c>
      <c r="F29" s="14">
        <v>7.9</v>
      </c>
      <c r="G29" s="14">
        <v>101.5</v>
      </c>
      <c r="H29" s="43">
        <v>256</v>
      </c>
    </row>
    <row r="30" spans="1:8" ht="13.5" customHeight="1">
      <c r="A30" s="124"/>
      <c r="B30" s="72" t="s">
        <v>64</v>
      </c>
      <c r="C30" s="12">
        <v>130</v>
      </c>
      <c r="D30" s="140">
        <v>2.9</v>
      </c>
      <c r="E30" s="140">
        <v>4.3</v>
      </c>
      <c r="F30" s="140">
        <v>31</v>
      </c>
      <c r="G30" s="140">
        <v>147.5</v>
      </c>
      <c r="H30" s="42">
        <v>345</v>
      </c>
    </row>
    <row r="31" spans="1:8" ht="13.5" customHeight="1">
      <c r="A31" s="86"/>
      <c r="B31" s="93" t="s">
        <v>95</v>
      </c>
      <c r="C31" s="14">
        <v>200</v>
      </c>
      <c r="D31" s="14">
        <v>0.22</v>
      </c>
      <c r="E31" s="14">
        <v>0.22</v>
      </c>
      <c r="F31" s="14">
        <v>17.8</v>
      </c>
      <c r="G31" s="14">
        <v>74</v>
      </c>
      <c r="H31" s="43">
        <v>409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93" t="s">
        <v>12</v>
      </c>
      <c r="C33" s="14">
        <v>20</v>
      </c>
      <c r="D33" s="14">
        <v>1.5</v>
      </c>
      <c r="E33" s="14">
        <v>0.2</v>
      </c>
      <c r="F33" s="14">
        <v>7</v>
      </c>
      <c r="G33" s="14">
        <v>38.2</v>
      </c>
      <c r="H33" s="43">
        <v>481</v>
      </c>
    </row>
    <row r="34" spans="1:8" ht="13.5" customHeight="1">
      <c r="A34" s="125" t="s">
        <v>55</v>
      </c>
      <c r="B34" s="21"/>
      <c r="C34" s="22"/>
      <c r="D34" s="53">
        <f>SUM(D28:D33)</f>
        <v>16.82</v>
      </c>
      <c r="E34" s="53">
        <f>SUM(E28:E33)</f>
        <v>8.419999999999998</v>
      </c>
      <c r="F34" s="53">
        <f>SUM(F28:F33)</f>
        <v>78.7</v>
      </c>
      <c r="G34" s="53">
        <f>SUM(G28:G33)</f>
        <v>434.7</v>
      </c>
      <c r="H34" s="45"/>
    </row>
    <row r="35" spans="1:8" ht="13.5" customHeight="1">
      <c r="A35" s="46" t="s">
        <v>33</v>
      </c>
      <c r="B35" s="21"/>
      <c r="C35" s="22"/>
      <c r="D35" s="130">
        <f>D6+D7+D8+D9+D10+D13+D15+D16+D17+D18+D19+D20+D21+D24+D25+D26+D29+D28+D30+D31+D32+D33</f>
        <v>70.48</v>
      </c>
      <c r="E35" s="53">
        <f>E6+E7+E8+E9+E10+E13+E15+E16+E17+E18+E19+E20+E21+E24+E25+E26+E29+E28+E30+E31+E32+E33</f>
        <v>53.519999999999996</v>
      </c>
      <c r="F35" s="53">
        <f>F6+F7+F8+F9+F10+F13+F15+F16+F17+F18+F19+F20+F21+F24+F25+F26+F29+F28+F30+F31+F32+F33</f>
        <v>289.8</v>
      </c>
      <c r="G35" s="53">
        <f>G6+G7+G8+G9+G10+G13+G15+G16+G17+G18+G19+G20+G21+G24+G25+G26+G29+G28+G30+G31+G32+G33</f>
        <v>1918.5</v>
      </c>
      <c r="H35" s="45"/>
    </row>
    <row r="36" spans="4:6" ht="12.75" customHeight="1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875" style="0" customWidth="1"/>
    <col min="2" max="2" width="53.50390625" style="0" customWidth="1"/>
    <col min="3" max="8" width="10.375" style="0" customWidth="1"/>
    <col min="9" max="9" width="6.625" style="0" customWidth="1"/>
  </cols>
  <sheetData>
    <row r="1" spans="1:8" ht="36" customHeight="1">
      <c r="A1" s="188" t="s">
        <v>141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24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90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85"/>
      <c r="B8" s="8" t="s">
        <v>57</v>
      </c>
      <c r="C8" s="12">
        <v>180</v>
      </c>
      <c r="D8" s="9">
        <v>7.4</v>
      </c>
      <c r="E8" s="9">
        <v>7.2</v>
      </c>
      <c r="F8" s="9">
        <v>27.6</v>
      </c>
      <c r="G8" s="9">
        <v>209.3</v>
      </c>
      <c r="H8" s="60">
        <v>185</v>
      </c>
    </row>
    <row r="9" spans="1:8" ht="13.5" customHeight="1">
      <c r="A9" s="111"/>
      <c r="B9" s="13" t="s">
        <v>86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14.92</v>
      </c>
      <c r="E11" s="11">
        <f>SUM(E7:E10)</f>
        <v>12.850000000000001</v>
      </c>
      <c r="F11" s="11">
        <f>SUM(F7:F10)</f>
        <v>57</v>
      </c>
      <c r="G11" s="11">
        <f>SUM(G7:G10)</f>
        <v>409.70000000000005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 t="s">
        <v>6</v>
      </c>
      <c r="B14" s="10"/>
      <c r="C14" s="9"/>
      <c r="D14" s="12"/>
      <c r="E14" s="12"/>
      <c r="F14" s="12"/>
      <c r="G14" s="12"/>
      <c r="H14" s="42"/>
    </row>
    <row r="15" spans="1:8" ht="13.5" customHeight="1">
      <c r="A15" s="37"/>
      <c r="B15" s="15" t="s">
        <v>116</v>
      </c>
      <c r="C15" s="9">
        <v>50</v>
      </c>
      <c r="D15" s="178">
        <v>0.4</v>
      </c>
      <c r="E15" s="179">
        <v>0.05</v>
      </c>
      <c r="F15" s="179">
        <v>0.9</v>
      </c>
      <c r="G15" s="180">
        <v>5.5</v>
      </c>
      <c r="H15" s="56">
        <v>100503</v>
      </c>
    </row>
    <row r="16" spans="1:8" ht="13.5" customHeight="1">
      <c r="A16" s="38"/>
      <c r="B16" s="8" t="s">
        <v>104</v>
      </c>
      <c r="C16" s="9">
        <v>200</v>
      </c>
      <c r="D16" s="12">
        <v>2.2</v>
      </c>
      <c r="E16" s="12">
        <v>2.2</v>
      </c>
      <c r="F16" s="12">
        <v>13.7</v>
      </c>
      <c r="G16" s="12">
        <v>83.8</v>
      </c>
      <c r="H16" s="56">
        <v>82</v>
      </c>
    </row>
    <row r="17" spans="1:8" ht="13.5" customHeight="1">
      <c r="A17" s="120"/>
      <c r="B17" s="94" t="s">
        <v>98</v>
      </c>
      <c r="C17" s="41">
        <v>70</v>
      </c>
      <c r="D17" s="41">
        <v>10.4</v>
      </c>
      <c r="E17" s="41">
        <v>7.7</v>
      </c>
      <c r="F17" s="41">
        <v>10.2</v>
      </c>
      <c r="G17" s="41">
        <v>151.4</v>
      </c>
      <c r="H17" s="44">
        <v>282</v>
      </c>
    </row>
    <row r="18" spans="1:8" ht="13.5" customHeight="1">
      <c r="A18" s="176"/>
      <c r="B18" s="8" t="s">
        <v>8</v>
      </c>
      <c r="C18" s="12">
        <v>130</v>
      </c>
      <c r="D18" s="12">
        <v>2.9</v>
      </c>
      <c r="E18" s="12">
        <v>3.3</v>
      </c>
      <c r="F18" s="12">
        <v>18.7</v>
      </c>
      <c r="G18" s="12">
        <v>116.2</v>
      </c>
      <c r="H18" s="56">
        <v>130101</v>
      </c>
    </row>
    <row r="19" spans="1:8" ht="13.5" customHeight="1">
      <c r="A19" s="33"/>
      <c r="B19" s="93" t="s">
        <v>129</v>
      </c>
      <c r="C19" s="14">
        <v>180</v>
      </c>
      <c r="D19" s="14">
        <v>0.1</v>
      </c>
      <c r="E19" s="14">
        <v>0</v>
      </c>
      <c r="F19" s="14">
        <v>23.4</v>
      </c>
      <c r="G19" s="14">
        <v>94.2</v>
      </c>
      <c r="H19" s="43">
        <v>383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96"/>
      <c r="C22" s="23"/>
      <c r="D22" s="59">
        <f>SUM(D15:D21)</f>
        <v>20.7</v>
      </c>
      <c r="E22" s="59">
        <f>SUM(E15:E21)</f>
        <v>13.850000000000001</v>
      </c>
      <c r="F22" s="59">
        <f>SUM(F15:F21)</f>
        <v>92.4</v>
      </c>
      <c r="G22" s="181">
        <f>SUM(G15:G21)</f>
        <v>581.8999999999999</v>
      </c>
      <c r="H22" s="44"/>
    </row>
    <row r="23" spans="1:8" ht="13.5" customHeight="1">
      <c r="A23" s="160"/>
      <c r="B23" s="20"/>
      <c r="C23" s="41"/>
      <c r="D23" s="23"/>
      <c r="E23" s="23"/>
      <c r="F23" s="23"/>
      <c r="G23" s="23"/>
      <c r="H23" s="44"/>
    </row>
    <row r="24" spans="1:8" ht="13.5" customHeight="1">
      <c r="A24" s="46" t="s">
        <v>42</v>
      </c>
      <c r="B24" s="13" t="s">
        <v>102</v>
      </c>
      <c r="C24" s="14">
        <v>100</v>
      </c>
      <c r="D24" s="25">
        <v>16</v>
      </c>
      <c r="E24" s="25">
        <v>9.5</v>
      </c>
      <c r="F24" s="25">
        <v>16.2</v>
      </c>
      <c r="G24" s="25">
        <v>217.5</v>
      </c>
      <c r="H24" s="43">
        <v>263</v>
      </c>
    </row>
    <row r="25" spans="1:8" ht="13.5" customHeight="1">
      <c r="A25" s="95"/>
      <c r="B25" s="20" t="s">
        <v>103</v>
      </c>
      <c r="C25" s="12">
        <v>20</v>
      </c>
      <c r="D25" s="9">
        <v>0.02</v>
      </c>
      <c r="E25" s="9">
        <v>0.02</v>
      </c>
      <c r="F25" s="9">
        <v>3.5</v>
      </c>
      <c r="G25" s="9">
        <v>13.9</v>
      </c>
      <c r="H25" s="42">
        <v>362</v>
      </c>
    </row>
    <row r="26" spans="1:8" ht="13.5" customHeight="1">
      <c r="A26" s="122"/>
      <c r="B26" s="72" t="s">
        <v>88</v>
      </c>
      <c r="C26" s="9">
        <v>180</v>
      </c>
      <c r="D26" s="12">
        <v>5.4</v>
      </c>
      <c r="E26" s="12">
        <v>4.5</v>
      </c>
      <c r="F26" s="12">
        <v>10.9</v>
      </c>
      <c r="G26" s="12">
        <v>91.8</v>
      </c>
      <c r="H26" s="42">
        <v>401</v>
      </c>
    </row>
    <row r="27" spans="1:8" ht="13.5" customHeight="1">
      <c r="A27" s="125" t="s">
        <v>54</v>
      </c>
      <c r="B27" s="93"/>
      <c r="C27" s="14"/>
      <c r="D27" s="54">
        <f>SUM(D24:D26)</f>
        <v>21.42</v>
      </c>
      <c r="E27" s="54">
        <f>SUM(E24:E26)</f>
        <v>14.02</v>
      </c>
      <c r="F27" s="54">
        <f>SUM(F24:F26)</f>
        <v>30.6</v>
      </c>
      <c r="G27" s="54">
        <f>SUM(G24:G26)</f>
        <v>323.2</v>
      </c>
      <c r="H27" s="43"/>
    </row>
    <row r="28" spans="1:8" ht="13.5" customHeight="1">
      <c r="A28" s="46"/>
      <c r="B28" s="93"/>
      <c r="C28" s="25"/>
      <c r="D28" s="14"/>
      <c r="E28" s="14"/>
      <c r="F28" s="14"/>
      <c r="G28" s="14"/>
      <c r="H28" s="43"/>
    </row>
    <row r="29" spans="1:8" ht="13.5" customHeight="1">
      <c r="A29" s="46" t="s">
        <v>7</v>
      </c>
      <c r="B29" s="8" t="s">
        <v>133</v>
      </c>
      <c r="C29" s="12">
        <v>70</v>
      </c>
      <c r="D29" s="12">
        <v>11.5</v>
      </c>
      <c r="E29" s="12">
        <v>9.3</v>
      </c>
      <c r="F29" s="12">
        <v>6.5</v>
      </c>
      <c r="G29" s="12">
        <v>150.5</v>
      </c>
      <c r="H29" s="56">
        <v>322</v>
      </c>
    </row>
    <row r="30" spans="1:8" ht="13.5" customHeight="1">
      <c r="A30" s="46"/>
      <c r="B30" s="115" t="s">
        <v>134</v>
      </c>
      <c r="C30" s="12">
        <v>130</v>
      </c>
      <c r="D30" s="14">
        <v>2.8</v>
      </c>
      <c r="E30" s="14">
        <v>5.3</v>
      </c>
      <c r="F30" s="29">
        <v>9.6</v>
      </c>
      <c r="G30" s="29">
        <v>97.9</v>
      </c>
      <c r="H30" s="54">
        <v>130201</v>
      </c>
    </row>
    <row r="31" spans="1:8" ht="13.5" customHeight="1">
      <c r="A31" s="86"/>
      <c r="B31" s="13" t="s">
        <v>13</v>
      </c>
      <c r="C31" s="14">
        <v>200</v>
      </c>
      <c r="D31" s="14">
        <v>0</v>
      </c>
      <c r="E31" s="14">
        <v>0</v>
      </c>
      <c r="F31" s="14">
        <v>10</v>
      </c>
      <c r="G31" s="14">
        <v>40</v>
      </c>
      <c r="H31" s="43">
        <v>160105</v>
      </c>
    </row>
    <row r="32" spans="1:8" ht="13.5" customHeight="1">
      <c r="A32" s="86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110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39"/>
      <c r="B34" s="93"/>
      <c r="C34" s="14"/>
      <c r="D34" s="14"/>
      <c r="E34" s="14"/>
      <c r="F34" s="14"/>
      <c r="G34" s="14"/>
      <c r="H34" s="43"/>
    </row>
    <row r="35" spans="1:8" ht="13.5" customHeight="1">
      <c r="A35" s="125" t="s">
        <v>55</v>
      </c>
      <c r="B35" s="21"/>
      <c r="C35" s="22"/>
      <c r="D35" s="53">
        <f>SUM(D29:D34)</f>
        <v>19</v>
      </c>
      <c r="E35" s="53">
        <f>SUM(E29:E34)</f>
        <v>15.200000000000003</v>
      </c>
      <c r="F35" s="53">
        <f>SUM(F29:F34)</f>
        <v>51.6</v>
      </c>
      <c r="G35" s="53">
        <f>SUM(G29:G34)</f>
        <v>419.2</v>
      </c>
      <c r="H35" s="22"/>
    </row>
    <row r="36" spans="1:8" ht="13.5" customHeight="1">
      <c r="A36" s="46" t="s">
        <v>34</v>
      </c>
      <c r="B36" s="21"/>
      <c r="C36" s="22"/>
      <c r="D36" s="130">
        <f>D7+D8+D9+D10+D13+D15+D16+D17+D19+D20+D21+D25+D24+D26+D29+D30+D31+D32+D33+D34+D33+D18</f>
        <v>78.74</v>
      </c>
      <c r="E36" s="130">
        <f>E7+E8+E9+E10+E13+E15+E16+E17+E19+E20+E21+E25+E24+E26+E29+E30+E31+E32+E33+E34+E33+E18</f>
        <v>56.61999999999999</v>
      </c>
      <c r="F36" s="130">
        <f>F7+F8+F9+F10+F13+F15+F16+F17+F19+F20+F21+F25+F24+F26+F29+F30+F31+F32+F33+F34+F33+F18</f>
        <v>251.89999999999998</v>
      </c>
      <c r="G36" s="130">
        <f>G7+G8+G9+G10+G13+G15+G16+G17+G19+G20+G21+G25+G24+G26+G29+G30+G31+G32+G33+G34+G33+G18</f>
        <v>1835.5</v>
      </c>
      <c r="H36" s="53"/>
    </row>
    <row r="37" spans="4:6" ht="12.75" customHeight="1">
      <c r="D37" s="80"/>
      <c r="E37" s="80"/>
      <c r="F37" s="80"/>
    </row>
    <row r="38" spans="4:6" ht="12.75" customHeight="1">
      <c r="D38" s="80"/>
      <c r="E38" s="80"/>
      <c r="F38" s="80"/>
    </row>
  </sheetData>
  <sheetProtection/>
  <mergeCells count="3">
    <mergeCell ref="D2:F2"/>
    <mergeCell ref="D3:F3"/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16.50390625" style="0" customWidth="1"/>
    <col min="2" max="2" width="57.50390625" style="0" customWidth="1"/>
    <col min="3" max="3" width="10.375" style="0" customWidth="1"/>
    <col min="4" max="6" width="8.875" style="0" customWidth="1"/>
    <col min="7" max="8" width="10.375" style="0" customWidth="1"/>
    <col min="9" max="9" width="7.50390625" style="0" customWidth="1"/>
    <col min="10" max="10" width="8.00390625" style="0" customWidth="1"/>
  </cols>
  <sheetData>
    <row r="1" spans="1:8" ht="36" customHeight="1">
      <c r="A1" s="188" t="s">
        <v>142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2" t="s">
        <v>0</v>
      </c>
      <c r="E2" s="183"/>
      <c r="F2" s="184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5" t="s">
        <v>2</v>
      </c>
      <c r="E3" s="186"/>
      <c r="F3" s="187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66</v>
      </c>
      <c r="E4" s="1" t="s">
        <v>67</v>
      </c>
      <c r="F4" s="1" t="s">
        <v>68</v>
      </c>
      <c r="G4" s="4" t="s">
        <v>4</v>
      </c>
      <c r="H4" s="4"/>
    </row>
    <row r="5" spans="1:8" ht="13.5" customHeight="1">
      <c r="A5" s="32" t="s">
        <v>23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167"/>
      <c r="B7" s="162" t="s">
        <v>89</v>
      </c>
      <c r="C7" s="163">
        <v>10</v>
      </c>
      <c r="D7" s="163">
        <v>0.08</v>
      </c>
      <c r="E7" s="163">
        <v>7.3</v>
      </c>
      <c r="F7" s="163">
        <v>0.1</v>
      </c>
      <c r="G7" s="57">
        <v>66.1</v>
      </c>
      <c r="H7" s="166">
        <v>6</v>
      </c>
    </row>
    <row r="8" spans="1:8" ht="13.5" customHeight="1">
      <c r="A8" s="169"/>
      <c r="B8" s="163" t="s">
        <v>101</v>
      </c>
      <c r="C8" s="163">
        <v>180</v>
      </c>
      <c r="D8" s="174">
        <v>5.3</v>
      </c>
      <c r="E8" s="174">
        <v>5.5</v>
      </c>
      <c r="F8" s="174">
        <v>24.4</v>
      </c>
      <c r="G8" s="174">
        <v>172.4</v>
      </c>
      <c r="H8" s="171">
        <v>185</v>
      </c>
    </row>
    <row r="9" spans="1:8" ht="13.5" customHeight="1">
      <c r="A9" s="170"/>
      <c r="B9" s="164" t="s">
        <v>91</v>
      </c>
      <c r="C9" s="164"/>
      <c r="D9" s="165"/>
      <c r="E9" s="165"/>
      <c r="F9" s="165"/>
      <c r="G9" s="165"/>
      <c r="H9" s="53"/>
    </row>
    <row r="10" spans="1:8" ht="13.5" customHeight="1">
      <c r="A10" s="168"/>
      <c r="B10" s="14" t="s">
        <v>9</v>
      </c>
      <c r="C10" s="14">
        <v>180</v>
      </c>
      <c r="D10" s="14">
        <v>3.6</v>
      </c>
      <c r="E10" s="14">
        <v>3.2</v>
      </c>
      <c r="F10" s="14">
        <v>15.8</v>
      </c>
      <c r="G10" s="14">
        <v>107</v>
      </c>
      <c r="H10" s="54">
        <v>397</v>
      </c>
    </row>
    <row r="11" spans="1:8" ht="13.5" customHeight="1">
      <c r="A11" s="36"/>
      <c r="B11" s="13" t="s">
        <v>11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52</v>
      </c>
      <c r="B12" s="10"/>
      <c r="C12" s="11"/>
      <c r="D12" s="11">
        <f>SUM(D7:D11)</f>
        <v>11.38</v>
      </c>
      <c r="E12" s="11">
        <f>SUM(E7:E11)</f>
        <v>16.3</v>
      </c>
      <c r="F12" s="11">
        <f>SUM(F7:F11)</f>
        <v>55.3</v>
      </c>
      <c r="G12" s="11">
        <f>SUM(G7:G11)</f>
        <v>419</v>
      </c>
      <c r="H12" s="42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95" t="s">
        <v>10</v>
      </c>
      <c r="B14" s="8" t="s">
        <v>83</v>
      </c>
      <c r="C14" s="12" t="s">
        <v>71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8" t="s">
        <v>121</v>
      </c>
      <c r="C16" s="9">
        <v>200</v>
      </c>
      <c r="D16" s="12">
        <v>1.9</v>
      </c>
      <c r="E16" s="12">
        <v>7.5</v>
      </c>
      <c r="F16" s="12">
        <v>13.8</v>
      </c>
      <c r="G16" s="12">
        <v>120.6</v>
      </c>
      <c r="H16" s="56">
        <v>75</v>
      </c>
    </row>
    <row r="17" spans="1:8" ht="13.5" customHeight="1">
      <c r="A17" s="87"/>
      <c r="B17" s="94" t="s">
        <v>122</v>
      </c>
      <c r="C17" s="41">
        <v>70</v>
      </c>
      <c r="D17" s="41">
        <v>9.8</v>
      </c>
      <c r="E17" s="41">
        <v>10</v>
      </c>
      <c r="F17" s="41">
        <v>8.5</v>
      </c>
      <c r="G17" s="41">
        <v>165.4</v>
      </c>
      <c r="H17" s="44">
        <v>527</v>
      </c>
    </row>
    <row r="18" spans="1:8" ht="13.5" customHeight="1">
      <c r="A18" s="39"/>
      <c r="B18" s="8" t="s">
        <v>96</v>
      </c>
      <c r="C18" s="12">
        <v>130</v>
      </c>
      <c r="D18" s="12">
        <v>4.8</v>
      </c>
      <c r="E18" s="12">
        <v>3.8</v>
      </c>
      <c r="F18" s="12">
        <v>30.6</v>
      </c>
      <c r="G18" s="12">
        <v>175.4</v>
      </c>
      <c r="H18" s="56">
        <v>130401</v>
      </c>
    </row>
    <row r="19" spans="1:8" ht="13.5" customHeight="1">
      <c r="A19" s="111"/>
      <c r="B19" s="93" t="s">
        <v>95</v>
      </c>
      <c r="C19" s="14">
        <v>180</v>
      </c>
      <c r="D19" s="14">
        <v>0.2</v>
      </c>
      <c r="E19" s="14">
        <v>0.2</v>
      </c>
      <c r="F19" s="14">
        <v>16</v>
      </c>
      <c r="G19" s="14">
        <v>66.6</v>
      </c>
      <c r="H19" s="43">
        <v>409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96"/>
      <c r="C22" s="23"/>
      <c r="D22" s="59">
        <f>SUM(D16:D21)</f>
        <v>21.4</v>
      </c>
      <c r="E22" s="59">
        <f>SUM(E16:E21)</f>
        <v>22.1</v>
      </c>
      <c r="F22" s="59">
        <f>SUM(F16:F21)</f>
        <v>94.4</v>
      </c>
      <c r="G22" s="59">
        <f>SUM(G16:G21)</f>
        <v>658.8</v>
      </c>
      <c r="H22" s="44"/>
    </row>
    <row r="23" spans="1:8" ht="13.5" customHeight="1">
      <c r="A23" s="46"/>
      <c r="B23" s="97"/>
      <c r="C23" s="25"/>
      <c r="D23" s="54"/>
      <c r="E23" s="54"/>
      <c r="F23" s="54"/>
      <c r="G23" s="54"/>
      <c r="H23" s="43"/>
    </row>
    <row r="24" spans="1:8" ht="13.5" customHeight="1">
      <c r="A24" s="95" t="s">
        <v>42</v>
      </c>
      <c r="B24" s="8" t="s">
        <v>132</v>
      </c>
      <c r="C24" s="12">
        <v>60</v>
      </c>
      <c r="D24" s="12">
        <v>4.2</v>
      </c>
      <c r="E24" s="12">
        <v>7.9</v>
      </c>
      <c r="F24" s="12">
        <v>33.4</v>
      </c>
      <c r="G24" s="12">
        <v>222</v>
      </c>
      <c r="H24" s="54">
        <v>460</v>
      </c>
    </row>
    <row r="25" spans="1:8" ht="13.5" customHeight="1">
      <c r="A25" s="120"/>
      <c r="B25" s="8" t="s">
        <v>44</v>
      </c>
      <c r="C25" s="12">
        <v>180</v>
      </c>
      <c r="D25" s="16">
        <v>5</v>
      </c>
      <c r="E25" s="16">
        <v>4.5</v>
      </c>
      <c r="F25" s="16">
        <v>8.5</v>
      </c>
      <c r="G25" s="16">
        <v>93.6</v>
      </c>
      <c r="H25" s="42">
        <v>400</v>
      </c>
    </row>
    <row r="26" spans="1:8" ht="13.5" customHeight="1">
      <c r="A26" s="125" t="s">
        <v>54</v>
      </c>
      <c r="B26" s="13"/>
      <c r="C26" s="14"/>
      <c r="D26" s="54">
        <f>SUM(D24:D25)</f>
        <v>9.2</v>
      </c>
      <c r="E26" s="54">
        <f>SUM(E24:E25)</f>
        <v>12.4</v>
      </c>
      <c r="F26" s="54">
        <f>SUM(F24:F25)</f>
        <v>41.9</v>
      </c>
      <c r="G26" s="54">
        <f>SUM(G24:G25)</f>
        <v>315.6</v>
      </c>
      <c r="H26" s="43"/>
    </row>
    <row r="27" spans="1:8" ht="13.5" customHeight="1">
      <c r="A27" s="36"/>
      <c r="B27" s="13"/>
      <c r="C27" s="14"/>
      <c r="D27" s="54"/>
      <c r="E27" s="54"/>
      <c r="F27" s="54"/>
      <c r="G27" s="54"/>
      <c r="H27" s="43"/>
    </row>
    <row r="28" spans="1:8" ht="13.5" customHeight="1">
      <c r="A28" s="98" t="s">
        <v>7</v>
      </c>
      <c r="B28" s="15"/>
      <c r="C28" s="9"/>
      <c r="D28" s="12"/>
      <c r="E28" s="12"/>
      <c r="F28" s="12"/>
      <c r="G28" s="12"/>
      <c r="H28" s="56"/>
    </row>
    <row r="29" spans="1:8" ht="13.5" customHeight="1">
      <c r="A29" s="98"/>
      <c r="B29" s="8" t="s">
        <v>82</v>
      </c>
      <c r="C29" s="12">
        <v>70</v>
      </c>
      <c r="D29" s="140">
        <v>10.6</v>
      </c>
      <c r="E29" s="140">
        <v>3.4</v>
      </c>
      <c r="F29" s="140">
        <v>7.2</v>
      </c>
      <c r="G29" s="140">
        <v>101.5</v>
      </c>
      <c r="H29" s="56">
        <v>258</v>
      </c>
    </row>
    <row r="30" spans="1:8" ht="13.5" customHeight="1">
      <c r="A30" s="110"/>
      <c r="B30" s="72" t="s">
        <v>58</v>
      </c>
      <c r="C30" s="12">
        <v>150</v>
      </c>
      <c r="D30" s="9">
        <v>2.5</v>
      </c>
      <c r="E30" s="9">
        <v>4.5</v>
      </c>
      <c r="F30" s="9">
        <v>12.2</v>
      </c>
      <c r="G30" s="9">
        <v>130</v>
      </c>
      <c r="H30" s="42">
        <v>59</v>
      </c>
    </row>
    <row r="31" spans="1:8" ht="13.5" customHeight="1">
      <c r="A31" s="85"/>
      <c r="B31" s="15" t="s">
        <v>85</v>
      </c>
      <c r="C31" s="16" t="s">
        <v>39</v>
      </c>
      <c r="D31" s="16">
        <v>1</v>
      </c>
      <c r="E31" s="16">
        <v>0</v>
      </c>
      <c r="F31" s="16">
        <v>20.2</v>
      </c>
      <c r="G31" s="16">
        <v>84</v>
      </c>
      <c r="H31" s="42">
        <v>399</v>
      </c>
    </row>
    <row r="32" spans="1:8" ht="13.5" customHeight="1">
      <c r="A32" s="39"/>
      <c r="B32" s="13" t="s">
        <v>11</v>
      </c>
      <c r="C32" s="14">
        <v>20</v>
      </c>
      <c r="D32" s="14">
        <v>1.6</v>
      </c>
      <c r="E32" s="14">
        <v>0.2</v>
      </c>
      <c r="F32" s="14">
        <v>10</v>
      </c>
      <c r="G32" s="14">
        <v>49</v>
      </c>
      <c r="H32" s="43">
        <v>480</v>
      </c>
    </row>
    <row r="33" spans="1:8" ht="13.5" customHeight="1">
      <c r="A33" s="39"/>
      <c r="B33" s="93" t="s">
        <v>12</v>
      </c>
      <c r="C33" s="14">
        <v>20</v>
      </c>
      <c r="D33" s="14">
        <v>1.5</v>
      </c>
      <c r="E33" s="14">
        <v>0.2</v>
      </c>
      <c r="F33" s="14">
        <v>7</v>
      </c>
      <c r="G33" s="14">
        <v>38.2</v>
      </c>
      <c r="H33" s="43">
        <v>481</v>
      </c>
    </row>
    <row r="34" spans="1:8" ht="13.5" customHeight="1">
      <c r="A34" s="125" t="s">
        <v>55</v>
      </c>
      <c r="B34" s="21"/>
      <c r="C34" s="22"/>
      <c r="D34" s="53">
        <f>SUM(D28:D33)</f>
        <v>17.2</v>
      </c>
      <c r="E34" s="53">
        <f>SUM(E28:E33)</f>
        <v>8.299999999999999</v>
      </c>
      <c r="F34" s="53">
        <f>SUM(F28:F33)</f>
        <v>56.599999999999994</v>
      </c>
      <c r="G34" s="53">
        <f>SUM(G28:G33)</f>
        <v>402.7</v>
      </c>
      <c r="H34" s="45"/>
    </row>
    <row r="35" spans="1:8" ht="13.5" customHeight="1">
      <c r="A35" s="46" t="s">
        <v>35</v>
      </c>
      <c r="B35" s="21"/>
      <c r="C35" s="22"/>
      <c r="D35" s="130">
        <f>D7+D8+D10+D11+D14+D16+D17+D18+D19+D20+D21+D24+D25+D28+D29+D30+D31+D32+D33</f>
        <v>59.580000000000005</v>
      </c>
      <c r="E35" s="130">
        <f>E7+E8+E10+E11+E14+E16+E17+E18+E19+E20+E21+E24+E25+E28+E29+E30+E31+E32+E33</f>
        <v>59.5</v>
      </c>
      <c r="F35" s="130">
        <f>F7+F8+F10+F11+F14+F16+F17+F18+F19+F20+F21+F24+F25+F28+F29+F30+F31+F32+F33</f>
        <v>258</v>
      </c>
      <c r="G35" s="130">
        <f>G7+G8+G10+G11+G14+G16+G17+G18+G19+G20+G21+G24+G25+G28+G29+G30+G31+G32+G33</f>
        <v>1840.2999999999997</v>
      </c>
      <c r="H35" s="45"/>
    </row>
    <row r="36" spans="4:6" ht="12.75" customHeight="1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8" sqref="B18:B19"/>
    </sheetView>
  </sheetViews>
  <sheetFormatPr defaultColWidth="9.00390625" defaultRowHeight="12.75"/>
  <cols>
    <col min="1" max="1" width="14.375" style="0" customWidth="1"/>
    <col min="2" max="2" width="56.875" style="0" customWidth="1"/>
    <col min="3" max="3" width="9.875" style="0" customWidth="1"/>
    <col min="4" max="4" width="10.375" style="0" customWidth="1"/>
    <col min="5" max="5" width="8.50390625" style="0" customWidth="1"/>
    <col min="6" max="6" width="9.00390625" style="0" customWidth="1"/>
    <col min="8" max="8" width="10.625" style="0" customWidth="1"/>
  </cols>
  <sheetData>
    <row r="1" spans="1:8" ht="39.75" customHeight="1">
      <c r="A1" s="188" t="s">
        <v>143</v>
      </c>
      <c r="B1" s="188"/>
      <c r="C1" s="188"/>
      <c r="D1" s="188"/>
      <c r="E1" s="188"/>
      <c r="F1" s="188"/>
      <c r="G1" s="188"/>
      <c r="H1" s="188"/>
    </row>
    <row r="2" spans="1:8" ht="13.5" customHeight="1">
      <c r="A2" s="1" t="s">
        <v>22</v>
      </c>
      <c r="B2" s="50" t="s">
        <v>19</v>
      </c>
      <c r="C2" s="47" t="s">
        <v>65</v>
      </c>
      <c r="D2" s="189" t="s">
        <v>0</v>
      </c>
      <c r="E2" s="190"/>
      <c r="F2" s="191"/>
      <c r="G2" s="2" t="s">
        <v>1</v>
      </c>
      <c r="H2" s="62" t="s">
        <v>17</v>
      </c>
    </row>
    <row r="3" spans="1:8" ht="13.5" customHeight="1">
      <c r="A3" s="3"/>
      <c r="B3" s="51"/>
      <c r="C3" s="48" t="s">
        <v>20</v>
      </c>
      <c r="D3" s="192" t="s">
        <v>2</v>
      </c>
      <c r="E3" s="193"/>
      <c r="F3" s="194"/>
      <c r="G3" s="64" t="s">
        <v>3</v>
      </c>
      <c r="H3" s="65" t="s">
        <v>18</v>
      </c>
    </row>
    <row r="4" spans="1:8" ht="13.5" customHeight="1">
      <c r="A4" s="3"/>
      <c r="B4" s="52"/>
      <c r="C4" s="63"/>
      <c r="D4" s="1" t="s">
        <v>66</v>
      </c>
      <c r="E4" s="1" t="s">
        <v>67</v>
      </c>
      <c r="F4" s="1" t="s">
        <v>68</v>
      </c>
      <c r="G4" s="66" t="s">
        <v>4</v>
      </c>
      <c r="H4" s="66"/>
    </row>
    <row r="5" spans="1:8" ht="13.5" customHeight="1">
      <c r="A5" s="32" t="s">
        <v>25</v>
      </c>
      <c r="B5" s="49"/>
      <c r="C5" s="67"/>
      <c r="D5" s="67"/>
      <c r="E5" s="67"/>
      <c r="F5" s="68"/>
      <c r="G5" s="69"/>
      <c r="H5" s="68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36"/>
      <c r="B7" s="14" t="s">
        <v>90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84"/>
      <c r="B8" s="8" t="s">
        <v>123</v>
      </c>
      <c r="C8" s="14">
        <v>180</v>
      </c>
      <c r="D8" s="14">
        <v>6.1</v>
      </c>
      <c r="E8" s="14">
        <v>5.3</v>
      </c>
      <c r="F8" s="14">
        <v>28.9</v>
      </c>
      <c r="G8" s="14">
        <v>187.4</v>
      </c>
      <c r="H8" s="60" t="s">
        <v>124</v>
      </c>
    </row>
    <row r="9" spans="1:8" ht="13.5" customHeight="1">
      <c r="A9" s="110"/>
      <c r="B9" s="13" t="s">
        <v>86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13.62</v>
      </c>
      <c r="E11" s="11">
        <f>SUM(E7:E10)</f>
        <v>10.950000000000001</v>
      </c>
      <c r="F11" s="11">
        <f>SUM(F7:F10)</f>
        <v>58.3</v>
      </c>
      <c r="G11" s="11">
        <f>SUM(G7:G10)</f>
        <v>387.8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83</v>
      </c>
      <c r="C13" s="12" t="s">
        <v>71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116</v>
      </c>
      <c r="C15" s="9">
        <v>50</v>
      </c>
      <c r="D15" s="178">
        <v>0.4</v>
      </c>
      <c r="E15" s="179">
        <v>0.05</v>
      </c>
      <c r="F15" s="179">
        <v>0.9</v>
      </c>
      <c r="G15" s="180">
        <v>5.5</v>
      </c>
      <c r="H15" s="56">
        <v>100503</v>
      </c>
    </row>
    <row r="16" spans="1:8" ht="13.5" customHeight="1">
      <c r="A16" s="37"/>
      <c r="B16" s="8" t="s">
        <v>135</v>
      </c>
      <c r="C16" s="9">
        <v>200</v>
      </c>
      <c r="D16" s="12">
        <v>2.5</v>
      </c>
      <c r="E16" s="12">
        <v>3.4</v>
      </c>
      <c r="F16" s="12">
        <v>8.1</v>
      </c>
      <c r="G16" s="12">
        <v>93.4</v>
      </c>
      <c r="H16" s="42">
        <v>110105</v>
      </c>
    </row>
    <row r="17" spans="1:8" ht="13.5" customHeight="1">
      <c r="A17" s="87"/>
      <c r="B17" s="8" t="s">
        <v>74</v>
      </c>
      <c r="C17" s="9">
        <v>200</v>
      </c>
      <c r="D17" s="12">
        <v>16.9</v>
      </c>
      <c r="E17" s="12">
        <v>15.6</v>
      </c>
      <c r="F17" s="12">
        <v>22.9</v>
      </c>
      <c r="G17" s="12">
        <v>299.1</v>
      </c>
      <c r="H17" s="56">
        <v>120609</v>
      </c>
    </row>
    <row r="18" spans="1:8" ht="13.5" customHeight="1">
      <c r="A18" s="110"/>
      <c r="B18" s="93" t="s">
        <v>118</v>
      </c>
      <c r="C18" s="14">
        <v>180</v>
      </c>
      <c r="D18" s="14">
        <v>0.6</v>
      </c>
      <c r="E18" s="14">
        <v>0.27</v>
      </c>
      <c r="F18" s="14">
        <v>18.6</v>
      </c>
      <c r="G18" s="14">
        <v>78.9</v>
      </c>
      <c r="H18" s="54">
        <v>398</v>
      </c>
    </row>
    <row r="19" spans="1:8" ht="13.5" customHeight="1">
      <c r="A19" s="39"/>
      <c r="B19" s="13" t="s">
        <v>11</v>
      </c>
      <c r="C19" s="14">
        <v>30</v>
      </c>
      <c r="D19" s="14">
        <v>2.4</v>
      </c>
      <c r="E19" s="14">
        <v>0.3</v>
      </c>
      <c r="F19" s="14">
        <v>15</v>
      </c>
      <c r="G19" s="14">
        <v>73.5</v>
      </c>
      <c r="H19" s="43">
        <v>480</v>
      </c>
    </row>
    <row r="20" spans="1:8" ht="13.5" customHeight="1">
      <c r="A20" s="39"/>
      <c r="B20" s="13" t="s">
        <v>12</v>
      </c>
      <c r="C20" s="14">
        <v>30</v>
      </c>
      <c r="D20" s="14">
        <v>2.3</v>
      </c>
      <c r="E20" s="14">
        <v>0.3</v>
      </c>
      <c r="F20" s="14">
        <v>10.5</v>
      </c>
      <c r="G20" s="14">
        <v>57.3</v>
      </c>
      <c r="H20" s="43">
        <v>481</v>
      </c>
    </row>
    <row r="21" spans="1:8" ht="13.5" customHeight="1">
      <c r="A21" s="125" t="s">
        <v>53</v>
      </c>
      <c r="B21" s="96"/>
      <c r="C21" s="23"/>
      <c r="D21" s="59">
        <f>SUM(D15:D20)</f>
        <v>25.099999999999998</v>
      </c>
      <c r="E21" s="59">
        <f>SUM(E15:E20)</f>
        <v>19.92</v>
      </c>
      <c r="F21" s="59">
        <f>SUM(F15:F20)</f>
        <v>76</v>
      </c>
      <c r="G21" s="59">
        <f>SUM(G15:G20)+26</f>
        <v>633.6999999999999</v>
      </c>
      <c r="H21" s="44"/>
    </row>
    <row r="22" spans="1:8" ht="13.5" customHeight="1">
      <c r="A22" s="46"/>
      <c r="B22" s="97"/>
      <c r="C22" s="25"/>
      <c r="D22" s="54"/>
      <c r="E22" s="54"/>
      <c r="F22" s="54"/>
      <c r="G22" s="54"/>
      <c r="H22" s="43"/>
    </row>
    <row r="23" spans="1:8" ht="13.5" customHeight="1">
      <c r="A23" s="95" t="s">
        <v>42</v>
      </c>
      <c r="B23" s="141" t="s">
        <v>126</v>
      </c>
      <c r="C23" s="138">
        <v>120</v>
      </c>
      <c r="D23" s="138">
        <v>17.3</v>
      </c>
      <c r="E23" s="138">
        <v>11.4</v>
      </c>
      <c r="F23" s="138">
        <v>16</v>
      </c>
      <c r="G23" s="138">
        <v>236</v>
      </c>
      <c r="H23" s="82">
        <v>435</v>
      </c>
    </row>
    <row r="24" spans="1:8" ht="13.5" customHeight="1">
      <c r="A24" s="123"/>
      <c r="B24" s="8" t="s">
        <v>84</v>
      </c>
      <c r="C24" s="9">
        <v>180</v>
      </c>
      <c r="D24" s="12">
        <v>5.3</v>
      </c>
      <c r="E24" s="12">
        <v>4.5</v>
      </c>
      <c r="F24" s="12">
        <v>7.2</v>
      </c>
      <c r="G24" s="12">
        <v>90</v>
      </c>
      <c r="H24" s="42">
        <v>401</v>
      </c>
    </row>
    <row r="25" spans="1:8" ht="13.5" customHeight="1">
      <c r="A25" s="125" t="s">
        <v>54</v>
      </c>
      <c r="B25" s="13"/>
      <c r="C25" s="25"/>
      <c r="D25" s="54">
        <f>SUM(D23:D24)</f>
        <v>22.6</v>
      </c>
      <c r="E25" s="54">
        <f>SUM(E23:E24)</f>
        <v>15.9</v>
      </c>
      <c r="F25" s="54">
        <f>SUM(F23:F24)</f>
        <v>23.2</v>
      </c>
      <c r="G25" s="54">
        <f>SUM(G23:G24)</f>
        <v>326</v>
      </c>
      <c r="H25" s="43"/>
    </row>
    <row r="26" spans="1:8" ht="13.5" customHeight="1">
      <c r="A26" s="46"/>
      <c r="B26" s="13"/>
      <c r="C26" s="14"/>
      <c r="D26" s="14"/>
      <c r="E26" s="14"/>
      <c r="F26" s="14"/>
      <c r="G26" s="14"/>
      <c r="H26" s="43"/>
    </row>
    <row r="27" spans="1:8" ht="13.5" customHeight="1">
      <c r="A27" s="46" t="s">
        <v>7</v>
      </c>
      <c r="B27" s="99"/>
      <c r="C27" s="75"/>
      <c r="D27" s="74"/>
      <c r="E27" s="74"/>
      <c r="F27" s="74"/>
      <c r="G27" s="74"/>
      <c r="H27" s="53"/>
    </row>
    <row r="28" spans="1:8" ht="13.5" customHeight="1">
      <c r="A28" s="46"/>
      <c r="B28" s="139" t="s">
        <v>75</v>
      </c>
      <c r="C28" s="29">
        <v>100</v>
      </c>
      <c r="D28" s="29">
        <v>10.4</v>
      </c>
      <c r="E28" s="29">
        <v>11.2</v>
      </c>
      <c r="F28" s="29">
        <v>2</v>
      </c>
      <c r="G28" s="29">
        <v>150.7</v>
      </c>
      <c r="H28" s="54">
        <v>120301</v>
      </c>
    </row>
    <row r="29" spans="1:8" ht="13.5" customHeight="1">
      <c r="A29" s="135"/>
      <c r="B29" s="8" t="s">
        <v>92</v>
      </c>
      <c r="C29" s="12">
        <v>100</v>
      </c>
      <c r="D29" s="16">
        <v>2.1</v>
      </c>
      <c r="E29" s="16">
        <v>4.6</v>
      </c>
      <c r="F29" s="16">
        <v>11</v>
      </c>
      <c r="G29" s="16">
        <v>94</v>
      </c>
      <c r="H29" s="56">
        <v>54</v>
      </c>
    </row>
    <row r="30" spans="1:8" ht="13.5" customHeight="1">
      <c r="A30" s="111"/>
      <c r="B30" s="13" t="s">
        <v>13</v>
      </c>
      <c r="C30" s="14">
        <v>200</v>
      </c>
      <c r="D30" s="14">
        <v>0</v>
      </c>
      <c r="E30" s="14">
        <v>0</v>
      </c>
      <c r="F30" s="14">
        <v>10</v>
      </c>
      <c r="G30" s="14">
        <v>40</v>
      </c>
      <c r="H30" s="43">
        <v>160105</v>
      </c>
    </row>
    <row r="31" spans="1:8" ht="13.5" customHeight="1">
      <c r="A31" s="39"/>
      <c r="B31" s="13" t="s">
        <v>11</v>
      </c>
      <c r="C31" s="14">
        <v>20</v>
      </c>
      <c r="D31" s="14">
        <v>1.6</v>
      </c>
      <c r="E31" s="14">
        <v>0.2</v>
      </c>
      <c r="F31" s="14">
        <v>10</v>
      </c>
      <c r="G31" s="14">
        <v>49</v>
      </c>
      <c r="H31" s="43">
        <v>480</v>
      </c>
    </row>
    <row r="32" spans="1:8" ht="13.5" customHeight="1">
      <c r="A32" s="39"/>
      <c r="B32" s="93" t="s">
        <v>12</v>
      </c>
      <c r="C32" s="14">
        <v>20</v>
      </c>
      <c r="D32" s="14">
        <v>1.5</v>
      </c>
      <c r="E32" s="14">
        <v>0.2</v>
      </c>
      <c r="F32" s="14">
        <v>7</v>
      </c>
      <c r="G32" s="14">
        <v>38.2</v>
      </c>
      <c r="H32" s="43">
        <v>481</v>
      </c>
    </row>
    <row r="33" spans="1:8" ht="13.5" customHeight="1">
      <c r="A33" s="39"/>
      <c r="B33" s="93" t="s">
        <v>106</v>
      </c>
      <c r="C33" s="14" t="s">
        <v>105</v>
      </c>
      <c r="D33" s="14">
        <v>1.42</v>
      </c>
      <c r="E33" s="14">
        <v>3.9</v>
      </c>
      <c r="F33" s="14">
        <v>13.7</v>
      </c>
      <c r="G33" s="14">
        <v>92.8</v>
      </c>
      <c r="H33" s="43"/>
    </row>
    <row r="34" spans="1:8" ht="13.5" customHeight="1">
      <c r="A34" s="131" t="s">
        <v>55</v>
      </c>
      <c r="B34" s="21"/>
      <c r="C34" s="22"/>
      <c r="D34" s="53">
        <f>SUM(D28:D33)</f>
        <v>17.02</v>
      </c>
      <c r="E34" s="53">
        <f>SUM(E28:E33)</f>
        <v>20.099999999999998</v>
      </c>
      <c r="F34" s="53">
        <f>SUM(F28:F33)</f>
        <v>53.7</v>
      </c>
      <c r="G34" s="53">
        <f>SUM(G28:G33)</f>
        <v>464.7</v>
      </c>
      <c r="H34" s="76"/>
    </row>
    <row r="35" spans="1:8" ht="13.5" customHeight="1">
      <c r="A35" s="46" t="s">
        <v>36</v>
      </c>
      <c r="B35" s="21"/>
      <c r="C35" s="22"/>
      <c r="D35" s="53">
        <f>D7+D8+D9+D10+D13+D15+D16+D17+D18+D19+D20+D23+D24+D28+D29+D30+D31+D32+D33</f>
        <v>78.74</v>
      </c>
      <c r="E35" s="53">
        <f>E7+E8+E9+E10+E13+E15+E16+E17+E18+E19+E20+E23+E24+E28+E29+E30+E31+E32+E33</f>
        <v>67.27000000000001</v>
      </c>
      <c r="F35" s="53">
        <f>F7+F8+F9+F10+F13+F15+F16+F17+F18+F19+F20+F23+F24+F28+F29+F30+F31+F32+F33</f>
        <v>220.99999999999997</v>
      </c>
      <c r="G35" s="53">
        <f>G7+G8+G9+G10+G13+G15+G16+G17+G18+G19+G20+G23+G24+G28+G29+G30+G31+G32+G33</f>
        <v>1830.4</v>
      </c>
      <c r="H35" s="76"/>
    </row>
    <row r="36" spans="4:6" ht="12.75" customHeight="1">
      <c r="D36" s="80"/>
      <c r="E36" s="80"/>
      <c r="F36" s="80"/>
    </row>
    <row r="37" spans="4:6" ht="12.75" customHeight="1">
      <c r="D37" s="80"/>
      <c r="E37" s="80"/>
      <c r="F37" s="80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2024-01-30T12:47:26Z</cp:lastPrinted>
  <dcterms:created xsi:type="dcterms:W3CDTF">2024-02-28T11:24:21Z</dcterms:created>
  <dcterms:modified xsi:type="dcterms:W3CDTF">2024-04-12T09:12:35Z</dcterms:modified>
  <cp:category/>
  <cp:version/>
  <cp:contentType/>
  <cp:contentStatus/>
</cp:coreProperties>
</file>