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 день" sheetId="1" r:id="rId1"/>
    <sheet name="2 день" sheetId="2" r:id="rId2"/>
    <sheet name="3" sheetId="3" r:id="rId3"/>
    <sheet name="4 ДЕНЬ" sheetId="4" r:id="rId4"/>
    <sheet name="5 ДЕНЬ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<sst xmlns="http://schemas.openxmlformats.org/spreadsheetml/2006/main" count="508" uniqueCount="154">
  <si>
    <t>Пищевые</t>
  </si>
  <si>
    <t>Энергет.</t>
  </si>
  <si>
    <t>вещества (г)</t>
  </si>
  <si>
    <t>ценность</t>
  </si>
  <si>
    <t>(ккал)</t>
  </si>
  <si>
    <t>ЗАВТРАК 1</t>
  </si>
  <si>
    <t>ОБЕД</t>
  </si>
  <si>
    <t>УЖИН</t>
  </si>
  <si>
    <t>Какао с молоком</t>
  </si>
  <si>
    <t>ЗАВТРАК 2</t>
  </si>
  <si>
    <t xml:space="preserve">Хлеб пшеничный йодированный </t>
  </si>
  <si>
    <t>Хлеб ржано- пшеничный</t>
  </si>
  <si>
    <t>Чай с сахаром</t>
  </si>
  <si>
    <t>Котлеты рубленные из птицы</t>
  </si>
  <si>
    <t>Суп картофельный с горохом</t>
  </si>
  <si>
    <t>Чай с лимоном</t>
  </si>
  <si>
    <t>Макаронные изделия отварные с маслом</t>
  </si>
  <si>
    <t xml:space="preserve">№ </t>
  </si>
  <si>
    <t>рецептуры</t>
  </si>
  <si>
    <t>Наименование блюда</t>
  </si>
  <si>
    <t>блюда</t>
  </si>
  <si>
    <t>ИТОГО ЗА ПЕРВЫЙ ДЕНЬ</t>
  </si>
  <si>
    <t>Прием пищи</t>
  </si>
  <si>
    <t>ДЕНЬ 8</t>
  </si>
  <si>
    <t>ДЕНЬ 7</t>
  </si>
  <si>
    <t>ДЕНЬ 9</t>
  </si>
  <si>
    <t>ДЕНЬ 10</t>
  </si>
  <si>
    <t>Итого за весь период</t>
  </si>
  <si>
    <t>Среднее значение за период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</si>
  <si>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</si>
  <si>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</si>
  <si>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</si>
  <si>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</si>
  <si>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</si>
  <si>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</si>
  <si>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</si>
  <si>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</si>
  <si>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</si>
  <si>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Каша рисовая рассыпчатая с овощами</t>
  </si>
  <si>
    <t>1 шт.(200г)</t>
  </si>
  <si>
    <t>Котлета рыбная любительская</t>
  </si>
  <si>
    <t xml:space="preserve">Запеканка  из творога </t>
  </si>
  <si>
    <t xml:space="preserve"> ПОЛДНИК</t>
  </si>
  <si>
    <t>Фрикадельки рыбные отварные</t>
  </si>
  <si>
    <t>2 шт.(32г)</t>
  </si>
  <si>
    <t>Молоко кипяченое</t>
  </si>
  <si>
    <t>Каша гречневая вязкая с маслом</t>
  </si>
  <si>
    <t>Суп молочный с макаронными изделиями</t>
  </si>
  <si>
    <t>Суфле из рыбы с маслом сливочным</t>
  </si>
  <si>
    <t>НЕДЕЛЯ 1ДЕНЬ 1</t>
  </si>
  <si>
    <t xml:space="preserve"> ДЕНЬ 2</t>
  </si>
  <si>
    <t xml:space="preserve"> ДЕНЬ 3</t>
  </si>
  <si>
    <t xml:space="preserve"> ДЕНЬ 4</t>
  </si>
  <si>
    <t xml:space="preserve"> ДЕНЬ 5</t>
  </si>
  <si>
    <t>НЕДЕЛЯ 2 ДЕНЬ 6</t>
  </si>
  <si>
    <t>Итого за завтрак</t>
  </si>
  <si>
    <t>Итого за обед</t>
  </si>
  <si>
    <t>Итого за полдник</t>
  </si>
  <si>
    <t>Итого за ужин</t>
  </si>
  <si>
    <t>Омлет с картофелем с маслом сливочным</t>
  </si>
  <si>
    <t>Каша жидкая молочная пшенная с маслом и сахаром</t>
  </si>
  <si>
    <t>Свекла тушеная</t>
  </si>
  <si>
    <t>Каша пшеничная вязкая с маслом</t>
  </si>
  <si>
    <t>120/5</t>
  </si>
  <si>
    <t xml:space="preserve">Кондитерское изделие (печенье песочное) </t>
  </si>
  <si>
    <t>180/4/4</t>
  </si>
  <si>
    <t>Булочка домашняя</t>
  </si>
  <si>
    <t>Омлет с морковью и маслом</t>
  </si>
  <si>
    <t>110/5</t>
  </si>
  <si>
    <t>Икра кабачковая</t>
  </si>
  <si>
    <t>Сырники  из творога с соусом яблочным</t>
  </si>
  <si>
    <t>180/9/6</t>
  </si>
  <si>
    <t>Компот из смеси сухофруктов</t>
  </si>
  <si>
    <t>Компот из плодов свежих (яблок)</t>
  </si>
  <si>
    <t>180/9</t>
  </si>
  <si>
    <t>Пудинг из творога с яблоками</t>
  </si>
  <si>
    <t>54-4т-2020</t>
  </si>
  <si>
    <t>Каша  жидкая на молоке гречневая</t>
  </si>
  <si>
    <t>Картофель отварной, запеченный с растительным маслом</t>
  </si>
  <si>
    <t>Пудинг из творога с рисом</t>
  </si>
  <si>
    <t>Вес</t>
  </si>
  <si>
    <t>Белки</t>
  </si>
  <si>
    <t>Жиры</t>
  </si>
  <si>
    <t>Углеводы</t>
  </si>
  <si>
    <t>Плов куриный</t>
  </si>
  <si>
    <t>Рагу  из овощей</t>
  </si>
  <si>
    <t>Морковь отварная с маслом</t>
  </si>
  <si>
    <t>96,5/3,5</t>
  </si>
  <si>
    <t>Биточки рубленые куриные</t>
  </si>
  <si>
    <t>1 шт.(100г)</t>
  </si>
  <si>
    <t>130/4</t>
  </si>
  <si>
    <t>Суп картофельный с крупой пшенной</t>
  </si>
  <si>
    <t xml:space="preserve">Борщ с капустой, картофелем, сметаной </t>
  </si>
  <si>
    <t>Пудинг рыбный запеченный</t>
  </si>
  <si>
    <t>Рагу из мяса птицы</t>
  </si>
  <si>
    <t>Огурец свежий</t>
  </si>
  <si>
    <t>Помидор свежий</t>
  </si>
  <si>
    <t>Омлет натуральный, запеченный</t>
  </si>
  <si>
    <t>1 шт.(16г)</t>
  </si>
  <si>
    <t>Каша "Дружба"</t>
  </si>
  <si>
    <t xml:space="preserve">Суп из овощей со сметаной </t>
  </si>
  <si>
    <t>Капуста, тушенная с мясом</t>
  </si>
  <si>
    <t>120517-1</t>
  </si>
  <si>
    <t>Суп картофельный с крупой пшеничной</t>
  </si>
  <si>
    <t>Рагу из овощей с мясом отварным</t>
  </si>
  <si>
    <t>Котлеты рубленные из фарша рыбного</t>
  </si>
  <si>
    <t>Пирожки печеные из сдобного дрожжевого теста с повидлом</t>
  </si>
  <si>
    <t>Ватрушка с творожным фаршем</t>
  </si>
  <si>
    <t>Голубцы ленивые</t>
  </si>
  <si>
    <t>Свекла, тушенная в сметанном соусе</t>
  </si>
  <si>
    <t>Ватрушка  с повидлом</t>
  </si>
  <si>
    <t>Макароны, запеченные с сыром</t>
  </si>
  <si>
    <t>Суп из овощей со сметаной на мясном бульоне</t>
  </si>
  <si>
    <t>Каша жидкая молочная  рисовая с маслом и сахаром</t>
  </si>
  <si>
    <t>100/2,5</t>
  </si>
  <si>
    <t>Сухарики из хлеба пшеничного</t>
  </si>
  <si>
    <t>Гуляш из отварной птицы</t>
  </si>
  <si>
    <t>120/25</t>
  </si>
  <si>
    <t xml:space="preserve">Пудинг из говядины </t>
  </si>
  <si>
    <t>Шницель рыбный натуральный</t>
  </si>
  <si>
    <t>80/5</t>
  </si>
  <si>
    <t>Борщ с картофелем и сметаной на курином бульоне</t>
  </si>
  <si>
    <t>Каша жидкая на молоке  манная с маслом и сахаром</t>
  </si>
  <si>
    <t>150/5</t>
  </si>
  <si>
    <t>Суп картофельный с макаронными изделиями на мясном бульоне</t>
  </si>
  <si>
    <t xml:space="preserve">Икра кабачковая </t>
  </si>
  <si>
    <t>Плоды свежие</t>
  </si>
  <si>
    <t xml:space="preserve">Кефир </t>
  </si>
  <si>
    <t>Соки фруктовые</t>
  </si>
  <si>
    <t>Напиток кофейный с молоком</t>
  </si>
  <si>
    <t>Шницели  рубленые</t>
  </si>
  <si>
    <t xml:space="preserve">Ряженка </t>
  </si>
  <si>
    <t>Кефир</t>
  </si>
  <si>
    <t>Масло (порциями)</t>
  </si>
  <si>
    <t>Сыр  (порциями)</t>
  </si>
  <si>
    <t xml:space="preserve">Каша жидкая на молоке с овсяными хлопьми "Геркулес" </t>
  </si>
  <si>
    <t>с маслом и сахаром</t>
  </si>
  <si>
    <t>Соус молочный (сладкий)</t>
  </si>
  <si>
    <t xml:space="preserve">Щи из  свежей капусты с картофелем и сметаной </t>
  </si>
  <si>
    <t>Картофель, запеченный в сметанном соусе</t>
  </si>
  <si>
    <t>Картофель отварной с маслом</t>
  </si>
  <si>
    <t>144/6</t>
  </si>
  <si>
    <t>Картофель в молоке</t>
  </si>
  <si>
    <t>Котлеты рубленые</t>
  </si>
  <si>
    <t>17  ноября 2022 год</t>
  </si>
  <si>
    <t>18  ноября 2022 год</t>
  </si>
  <si>
    <t>21  ноября 2022 год</t>
  </si>
  <si>
    <t>22  ноября 2022 год</t>
  </si>
  <si>
    <t>23  ноября 2022 год</t>
  </si>
  <si>
    <t>24  ноября 2022 год</t>
  </si>
  <si>
    <t>25  ноября 2022 год</t>
  </si>
  <si>
    <t>28  ноября 2022 год</t>
  </si>
  <si>
    <t>29  ноября 2022 год</t>
  </si>
  <si>
    <t>30  ноября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</si>
</sst>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"/>
    <numFmt numFmtId="181" formatCode="0.000000"/>
    <numFmt numFmtId="182" formatCode="0.0000000"/>
    <numFmt numFmtId="183" formatCode="0.00000000"/>
    <numFmt numFmtId="184" formatCode="0.0%"/>
    <numFmt numFmtId="185" formatCode="0.000000000"/>
    <numFmt numFmtId="186" formatCode="0.0000000000"/>
    <numFmt numFmtId="187" formatCode="0.00000000000"/>
    <numFmt numFmtId="188" formatCode="0.000%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8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9" xfId="0" applyFont="1" applyBorder="1" applyAlignment="1">
      <alignment/>
    </xf>
    <xf numFmtId="9" fontId="8" fillId="0" borderId="16" xfId="0" applyNumberFormat="1" applyFont="1" applyBorder="1" applyAlignment="1">
      <alignment/>
    </xf>
    <xf numFmtId="9" fontId="9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2" fontId="8" fillId="0" borderId="16" xfId="0" applyNumberFormat="1" applyFont="1" applyBorder="1" applyAlignment="1">
      <alignment/>
    </xf>
    <xf numFmtId="180" fontId="8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7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5" xfId="0" applyBorder="1" applyAlignment="1">
      <alignment/>
    </xf>
    <xf numFmtId="180" fontId="2" fillId="0" borderId="16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2" fillId="32" borderId="27" xfId="0" applyFont="1" applyFill="1" applyBorder="1" applyAlignment="1">
      <alignment horizontal="left"/>
    </xf>
    <xf numFmtId="180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2" fontId="12" fillId="0" borderId="16" xfId="0" applyNumberFormat="1" applyFont="1" applyBorder="1" applyAlignment="1">
      <alignment horizontal="left"/>
    </xf>
    <xf numFmtId="2" fontId="12" fillId="0" borderId="14" xfId="0" applyNumberFormat="1" applyFont="1" applyBorder="1" applyAlignment="1">
      <alignment horizontal="left"/>
    </xf>
    <xf numFmtId="2" fontId="12" fillId="0" borderId="16" xfId="0" applyNumberFormat="1" applyFont="1" applyBorder="1" applyAlignment="1">
      <alignment/>
    </xf>
    <xf numFmtId="180" fontId="12" fillId="0" borderId="16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0" fontId="12" fillId="0" borderId="18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0" fontId="0" fillId="0" borderId="28" xfId="0" applyBorder="1" applyAlignment="1">
      <alignment horizontal="left"/>
    </xf>
    <xf numFmtId="9" fontId="9" fillId="0" borderId="22" xfId="0" applyNumberFormat="1" applyFont="1" applyBorder="1" applyAlignment="1">
      <alignment/>
    </xf>
    <xf numFmtId="180" fontId="12" fillId="0" borderId="16" xfId="0" applyNumberFormat="1" applyFont="1" applyBorder="1" applyAlignment="1">
      <alignment horizontal="left"/>
    </xf>
    <xf numFmtId="1" fontId="12" fillId="0" borderId="16" xfId="0" applyNumberFormat="1" applyFont="1" applyBorder="1" applyAlignment="1">
      <alignment/>
    </xf>
    <xf numFmtId="180" fontId="12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80" fontId="12" fillId="0" borderId="18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9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17" xfId="0" applyFont="1" applyBorder="1" applyAlignment="1">
      <alignment/>
    </xf>
    <xf numFmtId="180" fontId="12" fillId="0" borderId="22" xfId="0" applyNumberFormat="1" applyFont="1" applyBorder="1" applyAlignment="1">
      <alignment/>
    </xf>
    <xf numFmtId="180" fontId="12" fillId="0" borderId="0" xfId="0" applyNumberFormat="1" applyFont="1" applyBorder="1" applyAlignment="1">
      <alignment/>
    </xf>
    <xf numFmtId="180" fontId="2" fillId="0" borderId="19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80" fontId="12" fillId="0" borderId="17" xfId="0" applyNumberFormat="1" applyFont="1" applyBorder="1" applyAlignment="1">
      <alignment/>
    </xf>
    <xf numFmtId="0" fontId="7" fillId="0" borderId="22" xfId="0" applyFont="1" applyBorder="1" applyAlignment="1">
      <alignment/>
    </xf>
    <xf numFmtId="180" fontId="0" fillId="0" borderId="16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180" fontId="0" fillId="0" borderId="16" xfId="0" applyNumberFormat="1" applyBorder="1" applyAlignment="1">
      <alignment horizontal="left"/>
    </xf>
    <xf numFmtId="0" fontId="0" fillId="0" borderId="20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0" fillId="32" borderId="18" xfId="0" applyFill="1" applyBorder="1" applyAlignment="1">
      <alignment horizontal="left"/>
    </xf>
    <xf numFmtId="180" fontId="9" fillId="0" borderId="18" xfId="0" applyNumberFormat="1" applyFont="1" applyBorder="1" applyAlignment="1">
      <alignment/>
    </xf>
    <xf numFmtId="0" fontId="0" fillId="32" borderId="26" xfId="0" applyFill="1" applyBorder="1" applyAlignment="1">
      <alignment/>
    </xf>
    <xf numFmtId="0" fontId="0" fillId="32" borderId="18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180" fontId="9" fillId="0" borderId="16" xfId="0" applyNumberFormat="1" applyFont="1" applyBorder="1" applyAlignment="1">
      <alignment/>
    </xf>
    <xf numFmtId="0" fontId="0" fillId="32" borderId="16" xfId="0" applyFill="1" applyBorder="1" applyAlignment="1">
      <alignment/>
    </xf>
    <xf numFmtId="0" fontId="0" fillId="32" borderId="16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8" fillId="0" borderId="22" xfId="0" applyFont="1" applyBorder="1" applyAlignment="1">
      <alignment/>
    </xf>
    <xf numFmtId="9" fontId="9" fillId="0" borderId="1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80" fontId="0" fillId="0" borderId="30" xfId="0" applyNumberFormat="1" applyBorder="1" applyAlignment="1">
      <alignment horizontal="left"/>
    </xf>
    <xf numFmtId="180" fontId="0" fillId="0" borderId="31" xfId="0" applyNumberForma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2" fontId="12" fillId="0" borderId="19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5.75390625" style="0" customWidth="1"/>
    <col min="2" max="2" width="54.375" style="0" customWidth="1"/>
    <col min="3" max="8" width="10.25390625" style="0" customWidth="1"/>
  </cols>
  <sheetData>
    <row r="1" spans="1:2" ht="30">
      <c r="A1" s="192" t="s">
        <v>151</v>
      </c>
      <c r="B1" s="192"/>
    </row>
    <row r="2" spans="1:8" ht="12.7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2.7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2.7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2.75" customHeight="1">
      <c r="A5" s="150" t="s">
        <v>49</v>
      </c>
      <c r="B5" s="151"/>
      <c r="C5" s="152"/>
      <c r="D5" s="152"/>
      <c r="E5" s="152"/>
      <c r="F5" s="153"/>
      <c r="G5" s="154"/>
      <c r="H5" s="153"/>
    </row>
    <row r="6" spans="1:8" ht="12.75" customHeight="1">
      <c r="A6" s="156" t="s">
        <v>5</v>
      </c>
      <c r="B6" s="145" t="s">
        <v>97</v>
      </c>
      <c r="C6" s="29">
        <v>100</v>
      </c>
      <c r="D6" s="29">
        <v>10.4</v>
      </c>
      <c r="E6" s="29">
        <v>11.2</v>
      </c>
      <c r="F6" s="29">
        <v>2</v>
      </c>
      <c r="G6" s="29">
        <v>150.7</v>
      </c>
      <c r="H6" s="54">
        <v>120301</v>
      </c>
    </row>
    <row r="7" spans="1:8" ht="12.75" customHeight="1">
      <c r="A7" s="155"/>
      <c r="B7" s="149" t="s">
        <v>125</v>
      </c>
      <c r="C7" s="74">
        <v>40</v>
      </c>
      <c r="D7" s="75">
        <v>0.7</v>
      </c>
      <c r="E7" s="75">
        <v>0.7</v>
      </c>
      <c r="F7" s="75">
        <v>3.1</v>
      </c>
      <c r="G7" s="75">
        <v>36</v>
      </c>
      <c r="H7" s="82">
        <v>76</v>
      </c>
    </row>
    <row r="8" spans="1:8" ht="12.75" customHeight="1">
      <c r="A8" s="108"/>
      <c r="B8" s="8" t="s">
        <v>15</v>
      </c>
      <c r="C8" s="12" t="s">
        <v>71</v>
      </c>
      <c r="D8" s="12">
        <v>0.2</v>
      </c>
      <c r="E8" s="12">
        <v>0.05</v>
      </c>
      <c r="F8" s="12">
        <v>9.2</v>
      </c>
      <c r="G8" s="12">
        <v>37.8</v>
      </c>
      <c r="H8" s="56">
        <v>431</v>
      </c>
    </row>
    <row r="9" spans="1:8" ht="12.75" customHeight="1">
      <c r="A9" s="117"/>
      <c r="B9" s="13" t="s">
        <v>10</v>
      </c>
      <c r="C9" s="14">
        <v>40</v>
      </c>
      <c r="D9" s="14">
        <v>3.2</v>
      </c>
      <c r="E9" s="14">
        <v>0.4</v>
      </c>
      <c r="F9" s="14">
        <v>20</v>
      </c>
      <c r="G9" s="14">
        <v>98</v>
      </c>
      <c r="H9" s="43">
        <v>480</v>
      </c>
    </row>
    <row r="10" spans="1:8" ht="12.75" customHeight="1">
      <c r="A10" s="36"/>
      <c r="B10" s="93" t="s">
        <v>64</v>
      </c>
      <c r="C10" s="14" t="s">
        <v>98</v>
      </c>
      <c r="D10" s="14">
        <v>1.05</v>
      </c>
      <c r="E10" s="14">
        <v>6.05</v>
      </c>
      <c r="F10" s="14">
        <v>10.9</v>
      </c>
      <c r="G10" s="14">
        <v>74</v>
      </c>
      <c r="H10" s="43"/>
    </row>
    <row r="11" spans="1:8" ht="12.75" customHeight="1">
      <c r="A11" s="81" t="s">
        <v>55</v>
      </c>
      <c r="B11" s="10"/>
      <c r="C11" s="11"/>
      <c r="D11" s="11">
        <f>SUM(D6:D10)</f>
        <v>15.55</v>
      </c>
      <c r="E11" s="11">
        <f>SUM(E6:E10)</f>
        <v>18.4</v>
      </c>
      <c r="F11" s="11">
        <f>SUM(F6:F10)</f>
        <v>45.199999999999996</v>
      </c>
      <c r="G11" s="11">
        <f>SUM(G6:G10)</f>
        <v>396.5</v>
      </c>
      <c r="H11" s="42"/>
    </row>
    <row r="12" spans="1:8" ht="12.75" customHeight="1">
      <c r="A12" s="37"/>
      <c r="B12" s="10"/>
      <c r="C12" s="11"/>
      <c r="D12" s="11"/>
      <c r="E12" s="11"/>
      <c r="F12" s="11"/>
      <c r="G12" s="11"/>
      <c r="H12" s="42"/>
    </row>
    <row r="13" spans="1:8" ht="12.75" customHeight="1">
      <c r="A13" s="37" t="s">
        <v>9</v>
      </c>
      <c r="B13" s="8" t="s">
        <v>126</v>
      </c>
      <c r="C13" s="12" t="s">
        <v>89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2.75" customHeight="1">
      <c r="A14" s="37"/>
      <c r="B14" s="10"/>
      <c r="C14" s="9"/>
      <c r="D14" s="12"/>
      <c r="E14" s="12"/>
      <c r="F14" s="12"/>
      <c r="G14" s="12"/>
      <c r="H14" s="42"/>
    </row>
    <row r="15" spans="1:8" ht="12.75" customHeight="1">
      <c r="A15" s="37" t="s">
        <v>6</v>
      </c>
      <c r="B15" s="15"/>
      <c r="C15" s="9"/>
      <c r="D15" s="12"/>
      <c r="E15" s="12"/>
      <c r="F15" s="12"/>
      <c r="G15" s="12"/>
      <c r="H15" s="42"/>
    </row>
    <row r="16" spans="1:8" ht="12.75" customHeight="1">
      <c r="A16" s="37"/>
      <c r="B16" s="15" t="s">
        <v>95</v>
      </c>
      <c r="C16" s="9">
        <v>30</v>
      </c>
      <c r="D16" s="12">
        <v>0.2</v>
      </c>
      <c r="E16" s="12">
        <v>0.1</v>
      </c>
      <c r="F16" s="12">
        <v>0.8</v>
      </c>
      <c r="G16" s="12">
        <v>1.7</v>
      </c>
      <c r="H16" s="42">
        <v>70</v>
      </c>
    </row>
    <row r="17" spans="1:8" ht="12.75" customHeight="1">
      <c r="A17" s="37"/>
      <c r="B17" s="12" t="s">
        <v>92</v>
      </c>
      <c r="C17" s="9">
        <v>200</v>
      </c>
      <c r="D17" s="12">
        <v>1.7</v>
      </c>
      <c r="E17" s="12">
        <v>5.4</v>
      </c>
      <c r="F17" s="12">
        <v>10.6</v>
      </c>
      <c r="G17" s="12">
        <v>98</v>
      </c>
      <c r="H17" s="42">
        <v>57</v>
      </c>
    </row>
    <row r="18" spans="1:8" ht="12.75" customHeight="1">
      <c r="A18" s="109"/>
      <c r="B18" s="24" t="s">
        <v>116</v>
      </c>
      <c r="C18" s="14">
        <v>80</v>
      </c>
      <c r="D18" s="14">
        <v>11.3</v>
      </c>
      <c r="E18" s="14">
        <v>9.5</v>
      </c>
      <c r="F18" s="14">
        <v>0.9</v>
      </c>
      <c r="G18" s="14">
        <v>135.9</v>
      </c>
      <c r="H18" s="43">
        <v>120601</v>
      </c>
    </row>
    <row r="19" spans="1:8" ht="12.75" customHeight="1">
      <c r="A19" s="109"/>
      <c r="B19" s="8" t="s">
        <v>16</v>
      </c>
      <c r="C19" s="12" t="s">
        <v>123</v>
      </c>
      <c r="D19" s="12">
        <v>5.7</v>
      </c>
      <c r="E19" s="12">
        <v>3.5</v>
      </c>
      <c r="F19" s="12">
        <v>27.2</v>
      </c>
      <c r="G19" s="12">
        <v>162.8</v>
      </c>
      <c r="H19" s="56">
        <v>205</v>
      </c>
    </row>
    <row r="20" spans="1:8" ht="12.75" customHeight="1">
      <c r="A20" s="38"/>
      <c r="B20" s="8" t="s">
        <v>72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2.75" customHeight="1">
      <c r="A21" s="39"/>
      <c r="B21" s="13" t="s">
        <v>10</v>
      </c>
      <c r="C21" s="14">
        <v>20</v>
      </c>
      <c r="D21" s="14">
        <v>1.6</v>
      </c>
      <c r="E21" s="14">
        <v>0.2</v>
      </c>
      <c r="F21" s="14">
        <v>10</v>
      </c>
      <c r="G21" s="14">
        <v>49</v>
      </c>
      <c r="H21" s="43">
        <v>480</v>
      </c>
    </row>
    <row r="22" spans="1:8" ht="12.75" customHeight="1">
      <c r="A22" s="39"/>
      <c r="B22" s="13" t="s">
        <v>11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2.75" customHeight="1">
      <c r="A23" s="126" t="s">
        <v>56</v>
      </c>
      <c r="B23" s="127"/>
      <c r="C23" s="128"/>
      <c r="D23" s="55">
        <f>SUM(D16:D22)</f>
        <v>23.200000000000003</v>
      </c>
      <c r="E23" s="55">
        <f>SUM(E16:E22)</f>
        <v>19.2</v>
      </c>
      <c r="F23" s="55">
        <f>SUM(F16:F22)</f>
        <v>79.3</v>
      </c>
      <c r="G23" s="55">
        <f>SUM(G16:G22)</f>
        <v>585.7</v>
      </c>
      <c r="H23" s="129"/>
    </row>
    <row r="24" spans="1:8" ht="12.75" customHeight="1">
      <c r="A24" s="36"/>
      <c r="B24" s="97"/>
      <c r="C24" s="25"/>
      <c r="D24" s="54"/>
      <c r="E24" s="54"/>
      <c r="F24" s="54"/>
      <c r="G24" s="54"/>
      <c r="H24" s="43"/>
    </row>
    <row r="25" spans="1:8" ht="12.75" customHeight="1">
      <c r="A25" s="46" t="s">
        <v>42</v>
      </c>
      <c r="B25" s="8" t="s">
        <v>99</v>
      </c>
      <c r="C25" s="12">
        <v>150</v>
      </c>
      <c r="D25" s="9">
        <v>3.4</v>
      </c>
      <c r="E25" s="9">
        <v>4.9</v>
      </c>
      <c r="F25" s="9">
        <v>20.2</v>
      </c>
      <c r="G25" s="9">
        <v>178.2</v>
      </c>
      <c r="H25" s="42">
        <v>120222</v>
      </c>
    </row>
    <row r="26" spans="1:8" ht="12.75" customHeight="1">
      <c r="A26" s="111"/>
      <c r="B26" s="8" t="s">
        <v>127</v>
      </c>
      <c r="C26" s="9">
        <v>200</v>
      </c>
      <c r="D26" s="12">
        <v>5.9</v>
      </c>
      <c r="E26" s="12">
        <v>5</v>
      </c>
      <c r="F26" s="12">
        <v>8</v>
      </c>
      <c r="G26" s="12">
        <v>100</v>
      </c>
      <c r="H26" s="42">
        <v>401</v>
      </c>
    </row>
    <row r="27" spans="1:8" ht="12.75" customHeight="1">
      <c r="A27" s="132"/>
      <c r="B27" s="8" t="s">
        <v>107</v>
      </c>
      <c r="C27" s="12">
        <v>50</v>
      </c>
      <c r="D27" s="9">
        <v>6.6</v>
      </c>
      <c r="E27" s="9">
        <v>3.9</v>
      </c>
      <c r="F27" s="9">
        <v>17.4</v>
      </c>
      <c r="G27" s="9">
        <v>144.3</v>
      </c>
      <c r="H27" s="42">
        <v>458</v>
      </c>
    </row>
    <row r="28" spans="1:8" ht="12.75" customHeight="1">
      <c r="A28" s="126" t="s">
        <v>57</v>
      </c>
      <c r="B28" s="13"/>
      <c r="C28" s="14"/>
      <c r="D28" s="54">
        <f>SUM(D25:D27)</f>
        <v>15.9</v>
      </c>
      <c r="E28" s="54">
        <f>SUM(E25:E27)</f>
        <v>13.8</v>
      </c>
      <c r="F28" s="54">
        <f>SUM(F25:F27)</f>
        <v>45.599999999999994</v>
      </c>
      <c r="G28" s="54">
        <f>SUM(G25:G27)</f>
        <v>422.5</v>
      </c>
      <c r="H28" s="43"/>
    </row>
    <row r="29" spans="1:8" ht="12.75" customHeight="1">
      <c r="A29" s="46"/>
      <c r="B29" s="13"/>
      <c r="C29" s="14"/>
      <c r="D29" s="54"/>
      <c r="E29" s="54"/>
      <c r="F29" s="54"/>
      <c r="G29" s="54"/>
      <c r="H29" s="43"/>
    </row>
    <row r="30" spans="1:8" ht="12.75" customHeight="1">
      <c r="A30" s="46" t="s">
        <v>7</v>
      </c>
      <c r="B30" s="24" t="s">
        <v>40</v>
      </c>
      <c r="C30" s="14">
        <v>80</v>
      </c>
      <c r="D30" s="14">
        <v>11.2</v>
      </c>
      <c r="E30" s="14">
        <v>3.9</v>
      </c>
      <c r="F30" s="14">
        <v>9</v>
      </c>
      <c r="G30" s="14">
        <v>116</v>
      </c>
      <c r="H30" s="43">
        <v>256</v>
      </c>
    </row>
    <row r="31" spans="1:8" ht="12.75" customHeight="1">
      <c r="A31" s="39"/>
      <c r="B31" s="72" t="s">
        <v>78</v>
      </c>
      <c r="C31" s="12">
        <v>150</v>
      </c>
      <c r="D31" s="9">
        <v>3.4</v>
      </c>
      <c r="E31" s="9">
        <v>5</v>
      </c>
      <c r="F31" s="9">
        <v>35.8</v>
      </c>
      <c r="G31" s="9">
        <v>170.2</v>
      </c>
      <c r="H31" s="42">
        <v>345</v>
      </c>
    </row>
    <row r="32" spans="1:8" ht="12.75" customHeight="1">
      <c r="A32" s="108"/>
      <c r="B32" s="15" t="s">
        <v>128</v>
      </c>
      <c r="C32" s="16" t="s">
        <v>39</v>
      </c>
      <c r="D32" s="16">
        <v>1</v>
      </c>
      <c r="E32" s="16">
        <v>0</v>
      </c>
      <c r="F32" s="16">
        <v>20.2</v>
      </c>
      <c r="G32" s="16">
        <v>84</v>
      </c>
      <c r="H32" s="42">
        <v>399</v>
      </c>
    </row>
    <row r="33" spans="1:8" ht="12.75" customHeight="1">
      <c r="A33" s="39"/>
      <c r="B33" s="13" t="s">
        <v>10</v>
      </c>
      <c r="C33" s="14">
        <v>20</v>
      </c>
      <c r="D33" s="14">
        <v>1.6</v>
      </c>
      <c r="E33" s="14">
        <v>0.2</v>
      </c>
      <c r="F33" s="14">
        <v>10</v>
      </c>
      <c r="G33" s="14">
        <v>49</v>
      </c>
      <c r="H33" s="43">
        <v>480</v>
      </c>
    </row>
    <row r="34" spans="1:8" ht="12.75" customHeight="1">
      <c r="A34" s="39"/>
      <c r="B34" s="93" t="s">
        <v>11</v>
      </c>
      <c r="C34" s="14">
        <v>20</v>
      </c>
      <c r="D34" s="14">
        <v>1.52</v>
      </c>
      <c r="E34" s="14">
        <v>0.24</v>
      </c>
      <c r="F34" s="14">
        <v>7</v>
      </c>
      <c r="G34" s="14">
        <v>38.2</v>
      </c>
      <c r="H34" s="43">
        <v>481</v>
      </c>
    </row>
    <row r="35" spans="1:8" ht="12.75" customHeight="1">
      <c r="A35" s="126" t="s">
        <v>58</v>
      </c>
      <c r="B35" s="21"/>
      <c r="C35" s="22"/>
      <c r="D35" s="53">
        <f>SUM(D30:D34)</f>
        <v>18.72</v>
      </c>
      <c r="E35" s="53">
        <f>SUM(E30:E34)</f>
        <v>9.34</v>
      </c>
      <c r="F35" s="53">
        <f>SUM(F30:F34)</f>
        <v>82</v>
      </c>
      <c r="G35" s="53">
        <f>SUM(G30:G34)</f>
        <v>457.4</v>
      </c>
      <c r="H35" s="45"/>
    </row>
    <row r="36" spans="1:8" ht="12.75" customHeight="1">
      <c r="A36" s="46" t="s">
        <v>21</v>
      </c>
      <c r="B36" s="21"/>
      <c r="C36" s="22"/>
      <c r="D36" s="53">
        <f>D6+D7+D8+D9+D10+D13+D15+D16+D17+D18+D19+D20+D21+D22+D25+D26+D27+D30+D31+D32+D33+D34</f>
        <v>73.77</v>
      </c>
      <c r="E36" s="53">
        <f>E6+E7+E8+E9+E10+E13+E15+E16+E17+E18+E19+E20+E21+E22+E25+E26+E27+E30+E31+E32+E33+E34</f>
        <v>61.14</v>
      </c>
      <c r="F36" s="53">
        <f>F6+F7+F8+F9+F10+F13+F15+F16+F17+F18+F19+F20+F21+F22+F25+F26+F27+F30+F31+F32+F33+F34</f>
        <v>261.9</v>
      </c>
      <c r="G36" s="53">
        <f>G6+G7+G8+G9+G10+G13+G15+G16+G17+G18+G19+G20+G21+G22+G25+G26+G27+G30+G31+G32+G33+G34</f>
        <v>1906.3</v>
      </c>
      <c r="H36" s="45"/>
    </row>
    <row r="37" spans="1:6" ht="12.75" customHeight="1">
      <c r="A37" s="17"/>
      <c r="B37" s="17"/>
      <c r="C37" s="17"/>
      <c r="D37" s="106"/>
      <c r="E37" s="106"/>
      <c r="F37" s="106"/>
    </row>
    <row r="38" spans="4:6" ht="12.75" customHeight="1">
      <c r="D38" s="80"/>
      <c r="E38" s="80"/>
      <c r="F38" s="80"/>
    </row>
    <row r="39" ht="12.75" customHeight="1"/>
    <row r="40" spans="4:6" ht="12.75" customHeight="1">
      <c r="D40" s="80"/>
      <c r="E40" s="80"/>
      <c r="F40" s="80"/>
    </row>
  </sheetData>
  <sheetProtection selectLockedCells="1" selectUnlockedCells="1"/>
  <mergeCells count="3">
    <mergeCell ref="D2:F2"/>
    <mergeCell ref="D3:F3"/>
    <mergeCell ref="A1:B1"/>
  </mergeCells>
  <printOptions/>
  <pageMargins left="0.7086614173228347" right="0.7086614173228347" top="0.5511811023622047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0" customWidth="1"/>
    <col min="2" max="2" width="55.125" style="0" customWidth="1"/>
    <col min="3" max="8" width="10.25390625" style="0" customWidth="1"/>
    <col min="9" max="9" width="5.25390625" style="0" customWidth="1"/>
    <col min="10" max="11" width="6.875" style="0" customWidth="1"/>
  </cols>
  <sheetData>
    <row r="1" spans="1:2" ht="34.5" customHeight="1">
      <c r="A1" s="192" t="s">
        <v>150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3.5" customHeight="1">
      <c r="A5" s="32" t="s">
        <v>26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30"/>
      <c r="C6" s="30"/>
      <c r="D6" s="142"/>
      <c r="E6" s="142"/>
      <c r="F6" s="142"/>
      <c r="G6" s="142"/>
      <c r="H6" s="60"/>
    </row>
    <row r="7" spans="1:8" ht="13.5" customHeight="1">
      <c r="A7" s="46"/>
      <c r="B7" s="13" t="s">
        <v>133</v>
      </c>
      <c r="C7" s="14">
        <v>10</v>
      </c>
      <c r="D7" s="14">
        <v>0.08</v>
      </c>
      <c r="E7" s="14">
        <v>7.3</v>
      </c>
      <c r="F7" s="14">
        <v>0.1</v>
      </c>
      <c r="G7" s="57">
        <v>66.1</v>
      </c>
      <c r="H7" s="43">
        <v>6</v>
      </c>
    </row>
    <row r="8" spans="1:8" ht="13.5" customHeight="1">
      <c r="A8" s="85"/>
      <c r="B8" s="30" t="s">
        <v>113</v>
      </c>
      <c r="C8" s="30" t="s">
        <v>65</v>
      </c>
      <c r="D8" s="146">
        <v>6.5</v>
      </c>
      <c r="E8" s="146">
        <v>5.9</v>
      </c>
      <c r="F8" s="146">
        <v>31.7</v>
      </c>
      <c r="G8" s="146">
        <v>206.5</v>
      </c>
      <c r="H8" s="60">
        <v>185</v>
      </c>
    </row>
    <row r="9" spans="1:8" ht="13.5" customHeight="1">
      <c r="A9" s="110"/>
      <c r="B9" s="14" t="s">
        <v>8</v>
      </c>
      <c r="C9" s="14">
        <v>200</v>
      </c>
      <c r="D9" s="14">
        <v>4</v>
      </c>
      <c r="E9" s="14">
        <v>3.5</v>
      </c>
      <c r="F9" s="14">
        <v>17.6</v>
      </c>
      <c r="G9" s="14">
        <v>118.9</v>
      </c>
      <c r="H9" s="54">
        <v>397</v>
      </c>
    </row>
    <row r="10" spans="1:8" ht="13.5" customHeight="1">
      <c r="A10" s="36"/>
      <c r="B10" s="13" t="s">
        <v>10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55</v>
      </c>
      <c r="B11" s="10"/>
      <c r="C11" s="11"/>
      <c r="D11" s="11">
        <f>SUM(D7:D10)</f>
        <v>12.98</v>
      </c>
      <c r="E11" s="11">
        <f>SUM(E7:E10)</f>
        <v>17</v>
      </c>
      <c r="F11" s="11">
        <f>SUM(F7:F10)</f>
        <v>64.4</v>
      </c>
      <c r="G11" s="11">
        <f>SUM(G7:G10)</f>
        <v>465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9</v>
      </c>
      <c r="B13" s="8" t="s">
        <v>126</v>
      </c>
      <c r="C13" s="12" t="s">
        <v>89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 t="s">
        <v>96</v>
      </c>
      <c r="C15" s="9">
        <v>30</v>
      </c>
      <c r="D15" s="12">
        <v>0.4</v>
      </c>
      <c r="E15" s="12">
        <v>0.1</v>
      </c>
      <c r="F15" s="12">
        <v>1.2</v>
      </c>
      <c r="G15" s="12">
        <v>7.7</v>
      </c>
      <c r="H15" s="56">
        <v>71</v>
      </c>
    </row>
    <row r="16" spans="1:8" ht="13.5" customHeight="1">
      <c r="A16" s="158"/>
      <c r="B16" s="159" t="s">
        <v>14</v>
      </c>
      <c r="C16" s="160">
        <v>200</v>
      </c>
      <c r="D16" s="157">
        <v>4.4</v>
      </c>
      <c r="E16" s="157">
        <v>4.3</v>
      </c>
      <c r="F16" s="157">
        <v>13</v>
      </c>
      <c r="G16" s="157">
        <v>107.8</v>
      </c>
      <c r="H16" s="161">
        <v>81</v>
      </c>
    </row>
    <row r="17" spans="1:8" ht="13.5" customHeight="1">
      <c r="A17" s="162"/>
      <c r="B17" s="163" t="s">
        <v>115</v>
      </c>
      <c r="C17" s="164">
        <v>15</v>
      </c>
      <c r="D17" s="165">
        <v>1.71</v>
      </c>
      <c r="E17" s="165">
        <v>0.6</v>
      </c>
      <c r="F17" s="165">
        <v>10.7</v>
      </c>
      <c r="G17" s="165">
        <v>55.5</v>
      </c>
      <c r="H17" s="166">
        <v>180601</v>
      </c>
    </row>
    <row r="18" spans="1:8" ht="13.5" customHeight="1">
      <c r="A18" s="155"/>
      <c r="B18" s="18" t="s">
        <v>48</v>
      </c>
      <c r="C18" s="19" t="s">
        <v>120</v>
      </c>
      <c r="D18" s="19">
        <v>12.6</v>
      </c>
      <c r="E18" s="19">
        <v>7.3</v>
      </c>
      <c r="F18" s="19">
        <v>3.3</v>
      </c>
      <c r="G18" s="41">
        <v>129</v>
      </c>
      <c r="H18" s="55">
        <v>268</v>
      </c>
    </row>
    <row r="19" spans="1:8" ht="13.5" customHeight="1">
      <c r="A19" s="120"/>
      <c r="B19" s="29" t="s">
        <v>140</v>
      </c>
      <c r="C19" s="14" t="s">
        <v>141</v>
      </c>
      <c r="D19" s="14">
        <v>2.9</v>
      </c>
      <c r="E19" s="14">
        <v>4.5</v>
      </c>
      <c r="F19" s="14">
        <v>23</v>
      </c>
      <c r="G19" s="14">
        <v>143</v>
      </c>
      <c r="H19" s="54">
        <v>318</v>
      </c>
    </row>
    <row r="20" spans="1:8" ht="13.5" customHeight="1">
      <c r="A20" s="111"/>
      <c r="B20" s="8" t="s">
        <v>72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3.5" customHeight="1">
      <c r="A21" s="39"/>
      <c r="B21" s="13" t="s">
        <v>10</v>
      </c>
      <c r="C21" s="14">
        <v>20</v>
      </c>
      <c r="D21" s="14">
        <v>1.6</v>
      </c>
      <c r="E21" s="14">
        <v>0.2</v>
      </c>
      <c r="F21" s="14">
        <v>10</v>
      </c>
      <c r="G21" s="14">
        <v>49</v>
      </c>
      <c r="H21" s="43">
        <v>480</v>
      </c>
    </row>
    <row r="22" spans="1:8" ht="13.5" customHeight="1">
      <c r="A22" s="39"/>
      <c r="B22" s="13" t="s">
        <v>11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3.5" customHeight="1">
      <c r="A23" s="126" t="s">
        <v>56</v>
      </c>
      <c r="B23" s="96"/>
      <c r="C23" s="23"/>
      <c r="D23" s="59">
        <f>SUM(D15:D22)</f>
        <v>26.31</v>
      </c>
      <c r="E23" s="59">
        <f>SUM(E15:E22)</f>
        <v>17.499999999999996</v>
      </c>
      <c r="F23" s="59">
        <f>SUM(F15:F22)</f>
        <v>91</v>
      </c>
      <c r="G23" s="59">
        <f>SUM(G15:G22)</f>
        <v>630.3</v>
      </c>
      <c r="H23" s="44"/>
    </row>
    <row r="24" spans="1:8" ht="13.5" customHeight="1">
      <c r="A24" s="46"/>
      <c r="B24" s="97"/>
      <c r="C24" s="25"/>
      <c r="D24" s="54"/>
      <c r="E24" s="54"/>
      <c r="F24" s="54"/>
      <c r="G24" s="54"/>
      <c r="H24" s="43"/>
    </row>
    <row r="25" spans="1:8" ht="13.5" customHeight="1">
      <c r="A25" s="46" t="s">
        <v>42</v>
      </c>
      <c r="B25" s="13" t="s">
        <v>111</v>
      </c>
      <c r="C25" s="14">
        <v>120</v>
      </c>
      <c r="D25" s="14">
        <v>4.2</v>
      </c>
      <c r="E25" s="14">
        <v>4.7</v>
      </c>
      <c r="F25" s="14">
        <v>23.2</v>
      </c>
      <c r="G25" s="14">
        <v>163</v>
      </c>
      <c r="H25" s="54">
        <v>248</v>
      </c>
    </row>
    <row r="26" spans="1:8" ht="13.5" customHeight="1">
      <c r="A26" s="46"/>
      <c r="B26" s="8" t="s">
        <v>45</v>
      </c>
      <c r="C26" s="12">
        <v>200</v>
      </c>
      <c r="D26" s="16">
        <v>5.6</v>
      </c>
      <c r="E26" s="16">
        <v>5</v>
      </c>
      <c r="F26" s="16">
        <v>9.5</v>
      </c>
      <c r="G26" s="16">
        <v>104</v>
      </c>
      <c r="H26" s="42">
        <v>400</v>
      </c>
    </row>
    <row r="27" spans="1:8" ht="13.5" customHeight="1">
      <c r="A27" s="110"/>
      <c r="B27" s="93" t="s">
        <v>64</v>
      </c>
      <c r="C27" s="14" t="s">
        <v>44</v>
      </c>
      <c r="D27" s="14">
        <v>2.1</v>
      </c>
      <c r="E27" s="14">
        <v>6.1</v>
      </c>
      <c r="F27" s="14">
        <v>21.8</v>
      </c>
      <c r="G27" s="14">
        <v>148</v>
      </c>
      <c r="H27" s="42"/>
    </row>
    <row r="28" spans="1:8" ht="13.5" customHeight="1">
      <c r="A28" s="36" t="s">
        <v>57</v>
      </c>
      <c r="B28" s="93"/>
      <c r="C28" s="14"/>
      <c r="D28" s="54">
        <f>SUM(D25:D27)</f>
        <v>11.9</v>
      </c>
      <c r="E28" s="54">
        <f>SUM(E25:E27)</f>
        <v>15.799999999999999</v>
      </c>
      <c r="F28" s="54">
        <f>SUM(F25:F27)</f>
        <v>54.5</v>
      </c>
      <c r="G28" s="54">
        <f>SUM(G25:G27)</f>
        <v>415</v>
      </c>
      <c r="H28" s="42"/>
    </row>
    <row r="29" spans="1:8" ht="13.5" customHeight="1">
      <c r="A29" s="46"/>
      <c r="B29" s="93"/>
      <c r="C29" s="14"/>
      <c r="D29" s="14"/>
      <c r="E29" s="14"/>
      <c r="F29" s="14"/>
      <c r="G29" s="14"/>
      <c r="H29" s="43"/>
    </row>
    <row r="30" spans="1:8" ht="13.5" customHeight="1">
      <c r="A30" s="46" t="s">
        <v>7</v>
      </c>
      <c r="B30" s="72" t="s">
        <v>13</v>
      </c>
      <c r="C30" s="9">
        <v>70</v>
      </c>
      <c r="D30" s="12">
        <v>10.8</v>
      </c>
      <c r="E30" s="12">
        <v>9.9</v>
      </c>
      <c r="F30" s="12">
        <v>11</v>
      </c>
      <c r="G30" s="12">
        <v>176.8</v>
      </c>
      <c r="H30" s="56">
        <v>305</v>
      </c>
    </row>
    <row r="31" spans="1:8" ht="13.5" customHeight="1">
      <c r="A31" s="46"/>
      <c r="B31" s="8" t="s">
        <v>85</v>
      </c>
      <c r="C31" s="12">
        <v>150</v>
      </c>
      <c r="D31" s="12">
        <v>2.6</v>
      </c>
      <c r="E31" s="12">
        <v>7.7</v>
      </c>
      <c r="F31" s="12">
        <v>17.5</v>
      </c>
      <c r="G31" s="12">
        <v>150.1</v>
      </c>
      <c r="H31" s="42">
        <v>130203</v>
      </c>
    </row>
    <row r="32" spans="1:8" ht="13.5" customHeight="1">
      <c r="A32" s="137"/>
      <c r="B32" s="15" t="s">
        <v>128</v>
      </c>
      <c r="C32" s="16" t="s">
        <v>39</v>
      </c>
      <c r="D32" s="16">
        <v>1</v>
      </c>
      <c r="E32" s="16">
        <v>0</v>
      </c>
      <c r="F32" s="16">
        <v>20.2</v>
      </c>
      <c r="G32" s="16">
        <v>84</v>
      </c>
      <c r="H32" s="42">
        <v>399</v>
      </c>
    </row>
    <row r="33" spans="1:8" ht="13.5" customHeight="1">
      <c r="A33" s="118"/>
      <c r="B33" s="13" t="s">
        <v>10</v>
      </c>
      <c r="C33" s="14">
        <v>20</v>
      </c>
      <c r="D33" s="14">
        <v>1.6</v>
      </c>
      <c r="E33" s="14">
        <v>0.2</v>
      </c>
      <c r="F33" s="14">
        <v>10</v>
      </c>
      <c r="G33" s="14">
        <v>49</v>
      </c>
      <c r="H33" s="43">
        <v>480</v>
      </c>
    </row>
    <row r="34" spans="1:8" ht="13.5" customHeight="1">
      <c r="A34" s="39"/>
      <c r="B34" s="93" t="s">
        <v>11</v>
      </c>
      <c r="C34" s="14">
        <v>20</v>
      </c>
      <c r="D34" s="14">
        <v>1.52</v>
      </c>
      <c r="E34" s="14">
        <v>0.24</v>
      </c>
      <c r="F34" s="14">
        <v>7</v>
      </c>
      <c r="G34" s="14">
        <v>38.2</v>
      </c>
      <c r="H34" s="43">
        <v>481</v>
      </c>
    </row>
    <row r="35" spans="1:8" ht="13.5" customHeight="1">
      <c r="A35" s="136" t="s">
        <v>58</v>
      </c>
      <c r="B35" s="21"/>
      <c r="C35" s="22"/>
      <c r="D35" s="53">
        <f>SUM(D30:D34)</f>
        <v>17.52</v>
      </c>
      <c r="E35" s="53">
        <f>SUM(E30:E34)</f>
        <v>18.04</v>
      </c>
      <c r="F35" s="53">
        <f>SUM(F30:F34)</f>
        <v>65.7</v>
      </c>
      <c r="G35" s="53">
        <f>SUM(G30:G34)</f>
        <v>498.09999999999997</v>
      </c>
      <c r="H35" s="45"/>
    </row>
    <row r="36" spans="1:8" ht="13.5" customHeight="1">
      <c r="A36" s="46" t="s">
        <v>37</v>
      </c>
      <c r="B36" s="21"/>
      <c r="C36" s="22"/>
      <c r="D36" s="133">
        <f>D7+D8+D9+D10+D13+D15+D16+D17+D18+D19+D20+D21+D22+D25+D26+D27+D30+D31+D32+D33+D34</f>
        <v>69.10999999999999</v>
      </c>
      <c r="E36" s="133">
        <f>E7+E8+E9+E10+E13+E15+E16+E17+E18+E19+E20+E21+E22+E25+E26+E27+E30+E31+E32+E33+E34</f>
        <v>68.74000000000001</v>
      </c>
      <c r="F36" s="133">
        <f>F7+F8+F9+F10+F13+F15+F16+F17+F18+F19+F20+F21+F22+F25+F26+F27+F30+F31+F32+F33+F34</f>
        <v>285.40000000000003</v>
      </c>
      <c r="G36" s="133">
        <f>G7+G8+G9+G10+G13+G15+G16+G17+G18+G19+G20+G21+G22+G25+G26+G27+G30+G31+G32+G33+G34</f>
        <v>2052.5999999999995</v>
      </c>
      <c r="H36" s="45"/>
    </row>
    <row r="37" spans="1:8" ht="13.5" customHeight="1">
      <c r="A37" s="70" t="s">
        <v>27</v>
      </c>
      <c r="B37" s="70"/>
      <c r="C37" s="70"/>
      <c r="D37" s="101">
        <f>'1 день'!D36+'2 день'!D35+3!D34+'4 ДЕНЬ'!D34+'5 ДЕНЬ'!D36+6!D35+7!D36+8!D37+9!D36+'10'!D36</f>
        <v>743.6299999999999</v>
      </c>
      <c r="E37" s="101">
        <f>'1 день'!E36+'2 день'!E35+3!E34+'4 ДЕНЬ'!E34+'5 ДЕНЬ'!E36+6!E35+7!E36+8!E37+9!E36+'10'!E36</f>
        <v>662.3399999999999</v>
      </c>
      <c r="F37" s="101">
        <f>'1 день'!F36+'2 день'!F35+3!F34+'4 ДЕНЬ'!F34+'5 ДЕНЬ'!F36+6!F35+7!F36+8!F37+9!F36+'10'!F36</f>
        <v>2543.6</v>
      </c>
      <c r="G37" s="101">
        <f>'1 день'!G36+'2 день'!G35+3!G34+'4 ДЕНЬ'!G34+'5 ДЕНЬ'!G36+6!G35+7!G36+8!G37+9!G36+'10'!G36</f>
        <v>19200.799999999996</v>
      </c>
      <c r="H37" s="14"/>
    </row>
    <row r="38" spans="1:8" ht="13.5" customHeight="1">
      <c r="A38" s="70" t="s">
        <v>28</v>
      </c>
      <c r="B38" s="70"/>
      <c r="C38" s="70"/>
      <c r="D38" s="100">
        <f>D37/10</f>
        <v>74.36299999999999</v>
      </c>
      <c r="E38" s="100">
        <f>E37/10</f>
        <v>66.234</v>
      </c>
      <c r="F38" s="100">
        <f>F37/10</f>
        <v>254.35999999999999</v>
      </c>
      <c r="G38" s="100">
        <f>G37/10</f>
        <v>1920.0799999999995</v>
      </c>
      <c r="H38" s="14"/>
    </row>
    <row r="39" spans="1:8" ht="13.5" customHeight="1">
      <c r="A39" s="70"/>
      <c r="B39" s="70"/>
      <c r="C39" s="70"/>
      <c r="D39" s="100"/>
      <c r="E39" s="100"/>
      <c r="F39" s="100"/>
      <c r="G39" s="54"/>
      <c r="H39" s="14"/>
    </row>
    <row r="40" spans="4:6" ht="12.75" customHeight="1">
      <c r="D40" s="80"/>
      <c r="E40" s="80"/>
      <c r="F40" s="80"/>
    </row>
    <row r="41" spans="4:6" ht="12.75" customHeight="1">
      <c r="D41" s="80"/>
      <c r="E41" s="80"/>
      <c r="F41" s="80"/>
    </row>
  </sheetData>
  <sheetProtection selectLockedCells="1" selectUnlockedCells="1"/>
  <mergeCells count="3">
    <mergeCell ref="D2:F2"/>
    <mergeCell ref="D3:F3"/>
    <mergeCell ref="A1:B1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52.125" style="0" customWidth="1"/>
    <col min="3" max="8" width="10.25390625" style="0" customWidth="1"/>
  </cols>
  <sheetData>
    <row r="1" spans="1:2" ht="31.5" customHeight="1">
      <c r="A1" s="192" t="s">
        <v>152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3.5" customHeight="1">
      <c r="A5" s="32" t="s">
        <v>50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4" t="s">
        <v>134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111"/>
      <c r="B8" s="8" t="s">
        <v>122</v>
      </c>
      <c r="C8" s="14" t="s">
        <v>65</v>
      </c>
      <c r="D8" s="14">
        <v>7.2</v>
      </c>
      <c r="E8" s="14">
        <v>7.4</v>
      </c>
      <c r="F8" s="14">
        <v>31</v>
      </c>
      <c r="G8" s="14">
        <v>219</v>
      </c>
      <c r="H8" s="60">
        <v>185</v>
      </c>
    </row>
    <row r="9" spans="1:8" ht="13.5" customHeight="1">
      <c r="A9" s="84"/>
      <c r="B9" s="13" t="s">
        <v>129</v>
      </c>
      <c r="C9" s="14">
        <v>200</v>
      </c>
      <c r="D9" s="14">
        <v>3.1</v>
      </c>
      <c r="E9" s="14">
        <v>2.7</v>
      </c>
      <c r="F9" s="14">
        <v>16</v>
      </c>
      <c r="G9" s="14">
        <v>101</v>
      </c>
      <c r="H9" s="54">
        <v>395</v>
      </c>
    </row>
    <row r="10" spans="1:8" ht="13.5" customHeight="1">
      <c r="A10" s="36"/>
      <c r="B10" s="13" t="s">
        <v>10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55</v>
      </c>
      <c r="B11" s="10"/>
      <c r="C11" s="11"/>
      <c r="D11" s="11">
        <f>SUM(D7:D10)</f>
        <v>15.02</v>
      </c>
      <c r="E11" s="11">
        <f>SUM(E7:E10)</f>
        <v>13.350000000000001</v>
      </c>
      <c r="F11" s="11">
        <f>SUM(F7:F10)</f>
        <v>62</v>
      </c>
      <c r="G11" s="11">
        <f>SUM(G7:G10)</f>
        <v>429.5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9</v>
      </c>
      <c r="B13" s="8" t="s">
        <v>126</v>
      </c>
      <c r="C13" s="12" t="s">
        <v>89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46"/>
      <c r="B14" s="92"/>
      <c r="C14" s="9"/>
      <c r="D14" s="12"/>
      <c r="E14" s="12"/>
      <c r="F14" s="12"/>
      <c r="G14" s="12"/>
      <c r="H14" s="42"/>
    </row>
    <row r="15" spans="1:8" ht="13.5" customHeight="1">
      <c r="A15" s="46" t="s">
        <v>6</v>
      </c>
      <c r="B15" s="15" t="s">
        <v>96</v>
      </c>
      <c r="C15" s="9">
        <v>30</v>
      </c>
      <c r="D15" s="12">
        <v>0.4</v>
      </c>
      <c r="E15" s="12">
        <v>0.1</v>
      </c>
      <c r="F15" s="12">
        <v>1.2</v>
      </c>
      <c r="G15" s="12">
        <v>7.7</v>
      </c>
      <c r="H15" s="56">
        <v>71</v>
      </c>
    </row>
    <row r="16" spans="1:8" ht="13.5" customHeight="1">
      <c r="A16" s="13"/>
      <c r="B16" s="8" t="s">
        <v>100</v>
      </c>
      <c r="C16" s="9">
        <v>200</v>
      </c>
      <c r="D16" s="12">
        <v>1.7</v>
      </c>
      <c r="E16" s="12">
        <v>5.44</v>
      </c>
      <c r="F16" s="12">
        <v>11.8</v>
      </c>
      <c r="G16" s="12">
        <v>102.6</v>
      </c>
      <c r="H16" s="56">
        <v>99</v>
      </c>
    </row>
    <row r="17" spans="1:8" ht="13.5" customHeight="1">
      <c r="A17" s="13"/>
      <c r="B17" s="94" t="s">
        <v>130</v>
      </c>
      <c r="C17" s="41">
        <v>80</v>
      </c>
      <c r="D17" s="41">
        <v>11.9</v>
      </c>
      <c r="E17" s="41">
        <v>8.8</v>
      </c>
      <c r="F17" s="41">
        <v>11.6</v>
      </c>
      <c r="G17" s="41">
        <v>173</v>
      </c>
      <c r="H17" s="44">
        <v>282</v>
      </c>
    </row>
    <row r="18" spans="1:8" ht="13.5" customHeight="1">
      <c r="A18" s="110"/>
      <c r="B18" s="14" t="s">
        <v>46</v>
      </c>
      <c r="C18" s="14" t="s">
        <v>90</v>
      </c>
      <c r="D18" s="14">
        <v>4</v>
      </c>
      <c r="E18" s="14">
        <v>3.4</v>
      </c>
      <c r="F18" s="14">
        <v>18.2</v>
      </c>
      <c r="G18" s="14">
        <v>119.6</v>
      </c>
      <c r="H18" s="43">
        <v>168</v>
      </c>
    </row>
    <row r="19" spans="1:8" ht="13.5" customHeight="1">
      <c r="A19" s="111"/>
      <c r="B19" s="93" t="s">
        <v>73</v>
      </c>
      <c r="C19" s="14">
        <v>180</v>
      </c>
      <c r="D19" s="14">
        <v>0.2</v>
      </c>
      <c r="E19" s="14">
        <v>0.2</v>
      </c>
      <c r="F19" s="14">
        <v>16</v>
      </c>
      <c r="G19" s="14">
        <v>66.6</v>
      </c>
      <c r="H19" s="43">
        <v>409</v>
      </c>
    </row>
    <row r="20" spans="1:8" ht="13.5" customHeight="1">
      <c r="A20" s="39"/>
      <c r="B20" s="13" t="s">
        <v>10</v>
      </c>
      <c r="C20" s="14">
        <v>20</v>
      </c>
      <c r="D20" s="14">
        <v>1.6</v>
      </c>
      <c r="E20" s="14">
        <v>0.2</v>
      </c>
      <c r="F20" s="14">
        <v>10</v>
      </c>
      <c r="G20" s="14">
        <v>49</v>
      </c>
      <c r="H20" s="43">
        <v>480</v>
      </c>
    </row>
    <row r="21" spans="1:8" ht="13.5" customHeight="1">
      <c r="A21" s="13"/>
      <c r="B21" s="13" t="s">
        <v>11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6" t="s">
        <v>56</v>
      </c>
      <c r="B22" s="88"/>
      <c r="C22" s="23"/>
      <c r="D22" s="59">
        <f>SUM(D15:D21)</f>
        <v>22.1</v>
      </c>
      <c r="E22" s="56">
        <f>SUM(E15:E21)</f>
        <v>18.439999999999998</v>
      </c>
      <c r="F22" s="56">
        <f>SUM(F15:F21)</f>
        <v>79.3</v>
      </c>
      <c r="G22" s="56">
        <f>SUM(G15:G21)</f>
        <v>575.8</v>
      </c>
      <c r="H22" s="44"/>
    </row>
    <row r="23" spans="1:8" ht="13.5" customHeight="1">
      <c r="A23" s="36"/>
      <c r="B23" s="13"/>
      <c r="C23" s="25"/>
      <c r="D23" s="54"/>
      <c r="E23" s="138"/>
      <c r="F23" s="56"/>
      <c r="G23" s="56"/>
      <c r="H23" s="44"/>
    </row>
    <row r="24" spans="1:8" ht="13.5" customHeight="1">
      <c r="A24" s="139"/>
      <c r="B24" s="8" t="s">
        <v>139</v>
      </c>
      <c r="C24" s="12">
        <v>120</v>
      </c>
      <c r="D24" s="9">
        <v>2.9</v>
      </c>
      <c r="E24" s="9">
        <v>4.8</v>
      </c>
      <c r="F24" s="9">
        <v>15.5</v>
      </c>
      <c r="G24" s="9">
        <v>117.6</v>
      </c>
      <c r="H24" s="42">
        <v>151</v>
      </c>
    </row>
    <row r="25" spans="1:8" ht="13.5" customHeight="1">
      <c r="A25" s="46" t="s">
        <v>42</v>
      </c>
      <c r="B25" s="72" t="s">
        <v>131</v>
      </c>
      <c r="C25" s="9">
        <v>200</v>
      </c>
      <c r="D25" s="12">
        <v>6</v>
      </c>
      <c r="E25" s="12">
        <v>5</v>
      </c>
      <c r="F25" s="12">
        <v>12.1</v>
      </c>
      <c r="G25" s="12">
        <v>102</v>
      </c>
      <c r="H25" s="42">
        <v>401</v>
      </c>
    </row>
    <row r="26" spans="1:8" ht="13.5" customHeight="1">
      <c r="A26" s="131"/>
      <c r="B26" s="93" t="s">
        <v>64</v>
      </c>
      <c r="C26" s="14" t="s">
        <v>44</v>
      </c>
      <c r="D26" s="14">
        <v>2.1</v>
      </c>
      <c r="E26" s="14">
        <v>6.1</v>
      </c>
      <c r="F26" s="14">
        <v>21.8</v>
      </c>
      <c r="G26" s="14">
        <v>148</v>
      </c>
      <c r="H26" s="42"/>
    </row>
    <row r="27" spans="1:8" ht="13.5" customHeight="1">
      <c r="A27" s="36" t="s">
        <v>57</v>
      </c>
      <c r="B27" s="13"/>
      <c r="C27" s="14"/>
      <c r="D27" s="54">
        <f>SUM(D24:D26)</f>
        <v>11</v>
      </c>
      <c r="E27" s="54">
        <f>SUM(E24:E26)</f>
        <v>15.9</v>
      </c>
      <c r="F27" s="54">
        <f>SUM(F24:F26)</f>
        <v>49.400000000000006</v>
      </c>
      <c r="G27" s="54">
        <f>SUM(G24:G26)</f>
        <v>367.6</v>
      </c>
      <c r="H27" s="43"/>
    </row>
    <row r="28" spans="1:8" ht="13.5" customHeight="1">
      <c r="A28" s="33"/>
      <c r="B28" s="93"/>
      <c r="C28" s="13"/>
      <c r="D28" s="13"/>
      <c r="E28" s="13"/>
      <c r="F28" s="13"/>
      <c r="G28" s="13"/>
      <c r="H28" s="13"/>
    </row>
    <row r="29" spans="1:8" ht="13.5" customHeight="1">
      <c r="A29" s="46" t="s">
        <v>7</v>
      </c>
      <c r="B29" s="8"/>
      <c r="C29" s="12"/>
      <c r="D29" s="12"/>
      <c r="E29" s="12"/>
      <c r="F29" s="12"/>
      <c r="G29" s="12"/>
      <c r="H29" s="56"/>
    </row>
    <row r="30" spans="1:8" ht="13.5" customHeight="1">
      <c r="A30" s="33"/>
      <c r="B30" s="72" t="s">
        <v>101</v>
      </c>
      <c r="C30" s="12">
        <v>230</v>
      </c>
      <c r="D30" s="9">
        <v>19.3</v>
      </c>
      <c r="E30" s="9">
        <v>24</v>
      </c>
      <c r="F30" s="9">
        <v>7.3</v>
      </c>
      <c r="G30" s="9">
        <v>323.1</v>
      </c>
      <c r="H30" s="42" t="s">
        <v>102</v>
      </c>
    </row>
    <row r="31" spans="1:8" ht="13.5" customHeight="1">
      <c r="A31" s="111"/>
      <c r="B31" s="13" t="s">
        <v>12</v>
      </c>
      <c r="C31" s="14" t="s">
        <v>74</v>
      </c>
      <c r="D31" s="14">
        <v>0.2</v>
      </c>
      <c r="E31" s="14">
        <v>0.05</v>
      </c>
      <c r="F31" s="14">
        <v>9</v>
      </c>
      <c r="G31" s="14">
        <v>37.8</v>
      </c>
      <c r="H31" s="43">
        <v>430</v>
      </c>
    </row>
    <row r="32" spans="1:8" ht="13.5" customHeight="1">
      <c r="A32" s="111"/>
      <c r="B32" s="13" t="s">
        <v>10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13" t="s">
        <v>11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126" t="s">
        <v>58</v>
      </c>
      <c r="B34" s="93"/>
      <c r="C34" s="13"/>
      <c r="D34" s="54">
        <f>SUM(D29:D33)</f>
        <v>24.2</v>
      </c>
      <c r="E34" s="54">
        <f>SUM(E29:E33)</f>
        <v>24.650000000000002</v>
      </c>
      <c r="F34" s="54">
        <f>SUM(F29:F33)</f>
        <v>41.8</v>
      </c>
      <c r="G34" s="54">
        <f>SUM(G29:G33)</f>
        <v>491.70000000000005</v>
      </c>
      <c r="H34" s="43"/>
    </row>
    <row r="35" spans="1:8" ht="13.5" customHeight="1">
      <c r="A35" s="46" t="s">
        <v>29</v>
      </c>
      <c r="B35" s="21"/>
      <c r="C35" s="22"/>
      <c r="D35" s="53">
        <f>D7+D8+D9+D10+D13+D15+D16+D17+D18+D19+D20+D21+D24+D26+D25+D29+D30+D31+D32+D33</f>
        <v>72.72000000000001</v>
      </c>
      <c r="E35" s="53">
        <f>E7+E8+E9+E10+E13+E15+E16+E17+E18+E19+E20+E21+E24+E26+E25+E29+E30+E31+E32+E33</f>
        <v>72.74</v>
      </c>
      <c r="F35" s="53">
        <f>F7+F8+F9+F10+F13+F15+F16+F17+F18+F19+F20+F21+F24+F26+F25+F29+F30+F31+F32+F33</f>
        <v>242.3</v>
      </c>
      <c r="G35" s="53">
        <f>G7+G8+G9+G10+G13+G15+G16+G17+G18+G19+G20+G21+G24+G26+G25+G29+G30+G31+G32+G33</f>
        <v>1908.7999999999997</v>
      </c>
      <c r="H35" s="45"/>
    </row>
    <row r="36" spans="4:6" ht="12.75">
      <c r="D36" s="80"/>
      <c r="E36" s="80"/>
      <c r="F36" s="80"/>
    </row>
    <row r="37" spans="4:6" ht="12.75">
      <c r="D37" s="80"/>
      <c r="E37" s="90"/>
      <c r="F37" s="80"/>
    </row>
  </sheetData>
  <sheetProtection selectLockedCells="1" selectUnlockedCells="1"/>
  <mergeCells count="3">
    <mergeCell ref="D2:F2"/>
    <mergeCell ref="D3:F3"/>
    <mergeCell ref="A1:B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7.625" style="0" customWidth="1"/>
    <col min="2" max="2" width="48.25390625" style="0" customWidth="1"/>
    <col min="3" max="3" width="10.375" style="0" customWidth="1"/>
    <col min="4" max="4" width="8.625" style="0" customWidth="1"/>
    <col min="5" max="5" width="8.375" style="0" customWidth="1"/>
    <col min="6" max="6" width="8.75390625" style="0" customWidth="1"/>
    <col min="7" max="7" width="10.875" style="0" customWidth="1"/>
    <col min="8" max="8" width="10.25390625" style="0" customWidth="1"/>
    <col min="9" max="9" width="6.25390625" style="0" customWidth="1"/>
    <col min="10" max="10" width="6.875" style="0" customWidth="1"/>
    <col min="11" max="11" width="7.375" style="0" customWidth="1"/>
  </cols>
  <sheetData>
    <row r="1" spans="1:2" ht="28.5" customHeight="1">
      <c r="A1" s="192" t="s">
        <v>153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3.5" customHeight="1">
      <c r="A5" s="32" t="s">
        <v>51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3" t="s">
        <v>133</v>
      </c>
      <c r="C7" s="14">
        <v>10</v>
      </c>
      <c r="D7" s="14">
        <v>0.08</v>
      </c>
      <c r="E7" s="14">
        <v>7.3</v>
      </c>
      <c r="F7" s="14">
        <v>0.1</v>
      </c>
      <c r="G7" s="57">
        <v>66.1</v>
      </c>
      <c r="H7" s="43">
        <v>6</v>
      </c>
    </row>
    <row r="8" spans="1:9" ht="13.5" customHeight="1">
      <c r="A8" s="111"/>
      <c r="B8" s="8" t="s">
        <v>60</v>
      </c>
      <c r="C8" s="12" t="s">
        <v>65</v>
      </c>
      <c r="D8" s="9">
        <v>7.4</v>
      </c>
      <c r="E8" s="9">
        <v>7.2</v>
      </c>
      <c r="F8" s="9">
        <v>27.6</v>
      </c>
      <c r="G8" s="9">
        <v>209.3</v>
      </c>
      <c r="H8" s="60">
        <v>185</v>
      </c>
      <c r="I8" s="112"/>
    </row>
    <row r="9" spans="1:8" ht="13.5" customHeight="1">
      <c r="A9" s="77"/>
      <c r="B9" s="14" t="s">
        <v>8</v>
      </c>
      <c r="C9" s="14">
        <v>200</v>
      </c>
      <c r="D9" s="14">
        <v>4</v>
      </c>
      <c r="E9" s="14">
        <v>3.5</v>
      </c>
      <c r="F9" s="14">
        <v>17.6</v>
      </c>
      <c r="G9" s="14">
        <v>118.9</v>
      </c>
      <c r="H9" s="54">
        <v>397</v>
      </c>
    </row>
    <row r="10" spans="1:8" ht="13.5" customHeight="1">
      <c r="A10" s="36"/>
      <c r="B10" s="13" t="s">
        <v>10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55</v>
      </c>
      <c r="B11" s="13"/>
      <c r="C11" s="14"/>
      <c r="D11" s="54">
        <f>SUM(D7:D10)</f>
        <v>13.88</v>
      </c>
      <c r="E11" s="54">
        <f>SUM(E7:E10)</f>
        <v>18.3</v>
      </c>
      <c r="F11" s="54">
        <f>SUM(F7:F10)</f>
        <v>60.300000000000004</v>
      </c>
      <c r="G11" s="54">
        <f>SUM(G7:G10)</f>
        <v>467.79999999999995</v>
      </c>
      <c r="H11" s="43"/>
    </row>
    <row r="12" spans="1:8" ht="13.5" customHeight="1">
      <c r="A12" s="13"/>
      <c r="B12" s="13"/>
      <c r="C12" s="13"/>
      <c r="D12" s="13"/>
      <c r="E12" s="13"/>
      <c r="F12" s="13"/>
      <c r="G12" s="13"/>
      <c r="H12" s="43"/>
    </row>
    <row r="13" spans="1:8" ht="13.5" customHeight="1">
      <c r="A13" s="95" t="s">
        <v>9</v>
      </c>
      <c r="B13" s="8" t="s">
        <v>126</v>
      </c>
      <c r="C13" s="12" t="s">
        <v>89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/>
      <c r="C15" s="9"/>
      <c r="D15" s="12"/>
      <c r="E15" s="12"/>
      <c r="F15" s="12"/>
      <c r="G15" s="12"/>
      <c r="H15" s="42"/>
    </row>
    <row r="16" spans="1:8" ht="13.5" customHeight="1">
      <c r="A16" s="58"/>
      <c r="B16" s="15" t="s">
        <v>95</v>
      </c>
      <c r="C16" s="9">
        <v>30</v>
      </c>
      <c r="D16" s="12">
        <v>0.2</v>
      </c>
      <c r="E16" s="12">
        <v>0.1</v>
      </c>
      <c r="F16" s="12">
        <v>0.8</v>
      </c>
      <c r="G16" s="12">
        <v>1.7</v>
      </c>
      <c r="H16" s="42">
        <v>70</v>
      </c>
    </row>
    <row r="17" spans="1:8" ht="13.5" customHeight="1">
      <c r="A17" s="116"/>
      <c r="B17" s="8" t="s">
        <v>103</v>
      </c>
      <c r="C17" s="9">
        <v>200</v>
      </c>
      <c r="D17" s="12">
        <v>2.1</v>
      </c>
      <c r="E17" s="12">
        <v>2.2</v>
      </c>
      <c r="F17" s="12">
        <v>13.7</v>
      </c>
      <c r="G17" s="12">
        <v>83.6</v>
      </c>
      <c r="H17" s="56">
        <v>80</v>
      </c>
    </row>
    <row r="18" spans="1:8" ht="13.5" customHeight="1">
      <c r="A18" s="111"/>
      <c r="B18" s="8" t="s">
        <v>104</v>
      </c>
      <c r="C18" s="9">
        <v>200</v>
      </c>
      <c r="D18" s="12">
        <v>15.2</v>
      </c>
      <c r="E18" s="12">
        <v>18.8</v>
      </c>
      <c r="F18" s="12">
        <v>20.8</v>
      </c>
      <c r="G18" s="12">
        <v>314</v>
      </c>
      <c r="H18" s="42">
        <v>301</v>
      </c>
    </row>
    <row r="19" spans="1:8" ht="13.5" customHeight="1">
      <c r="A19" s="73"/>
      <c r="B19" s="8" t="s">
        <v>72</v>
      </c>
      <c r="C19" s="12">
        <v>180</v>
      </c>
      <c r="D19" s="12">
        <v>0.4</v>
      </c>
      <c r="E19" s="12">
        <v>0.2</v>
      </c>
      <c r="F19" s="12">
        <v>19.3</v>
      </c>
      <c r="G19" s="12">
        <v>81</v>
      </c>
      <c r="H19" s="42">
        <v>412</v>
      </c>
    </row>
    <row r="20" spans="1:8" ht="13.5" customHeight="1">
      <c r="A20" s="39"/>
      <c r="B20" s="13" t="s">
        <v>10</v>
      </c>
      <c r="C20" s="14">
        <v>20</v>
      </c>
      <c r="D20" s="14">
        <v>1.6</v>
      </c>
      <c r="E20" s="14">
        <v>0.2</v>
      </c>
      <c r="F20" s="14">
        <v>10</v>
      </c>
      <c r="G20" s="14">
        <v>49</v>
      </c>
      <c r="H20" s="43">
        <v>480</v>
      </c>
    </row>
    <row r="21" spans="1:8" ht="13.5" customHeight="1">
      <c r="A21" s="39"/>
      <c r="B21" s="13" t="s">
        <v>11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6" t="s">
        <v>56</v>
      </c>
      <c r="B22" s="13"/>
      <c r="C22" s="14"/>
      <c r="D22" s="54">
        <f>SUM(D16:D21)</f>
        <v>21.8</v>
      </c>
      <c r="E22" s="54">
        <f>SUM(E16:E21)</f>
        <v>21.8</v>
      </c>
      <c r="F22" s="54">
        <f>SUM(F16:F21)</f>
        <v>75.1</v>
      </c>
      <c r="G22" s="54">
        <f>SUM(G16:G21)</f>
        <v>586.5999999999999</v>
      </c>
      <c r="H22" s="43"/>
    </row>
    <row r="23" spans="1:8" ht="13.5" customHeight="1">
      <c r="A23" s="37"/>
      <c r="B23" s="10"/>
      <c r="C23" s="9"/>
      <c r="D23" s="12"/>
      <c r="E23" s="12"/>
      <c r="F23" s="12"/>
      <c r="G23" s="12"/>
      <c r="H23" s="42"/>
    </row>
    <row r="24" spans="1:8" ht="13.5" customHeight="1">
      <c r="A24" s="37" t="s">
        <v>42</v>
      </c>
      <c r="B24" s="8" t="s">
        <v>75</v>
      </c>
      <c r="C24" s="12">
        <v>120</v>
      </c>
      <c r="D24" s="9">
        <v>15.1</v>
      </c>
      <c r="E24" s="9">
        <v>12.2</v>
      </c>
      <c r="F24" s="9">
        <v>12.3</v>
      </c>
      <c r="G24" s="9">
        <v>218.5</v>
      </c>
      <c r="H24" s="42" t="s">
        <v>76</v>
      </c>
    </row>
    <row r="25" spans="1:8" ht="13.5" customHeight="1">
      <c r="A25" s="37"/>
      <c r="B25" s="8" t="s">
        <v>45</v>
      </c>
      <c r="C25" s="12">
        <v>200</v>
      </c>
      <c r="D25" s="16">
        <v>5.6</v>
      </c>
      <c r="E25" s="16">
        <v>5</v>
      </c>
      <c r="F25" s="16">
        <v>9.5</v>
      </c>
      <c r="G25" s="16">
        <v>104</v>
      </c>
      <c r="H25" s="42">
        <v>400</v>
      </c>
    </row>
    <row r="26" spans="1:8" ht="13.5" customHeight="1">
      <c r="A26" s="126" t="s">
        <v>57</v>
      </c>
      <c r="B26" s="24"/>
      <c r="C26" s="25"/>
      <c r="D26" s="91">
        <f>SUM(D24:D25)</f>
        <v>20.7</v>
      </c>
      <c r="E26" s="91">
        <f>SUM(E24:E25)</f>
        <v>17.2</v>
      </c>
      <c r="F26" s="91">
        <f>SUM(F24:F25)</f>
        <v>21.8</v>
      </c>
      <c r="G26" s="91">
        <f>SUM(G24:G25)</f>
        <v>322.5</v>
      </c>
      <c r="H26" s="43"/>
    </row>
    <row r="27" spans="1:8" ht="13.5" customHeight="1">
      <c r="A27" s="46"/>
      <c r="B27" s="13"/>
      <c r="C27" s="14"/>
      <c r="D27" s="14"/>
      <c r="E27" s="14"/>
      <c r="F27" s="14"/>
      <c r="G27" s="14"/>
      <c r="H27" s="43"/>
    </row>
    <row r="28" spans="1:8" ht="13.5" customHeight="1">
      <c r="A28" s="46" t="s">
        <v>7</v>
      </c>
      <c r="B28" s="8" t="s">
        <v>105</v>
      </c>
      <c r="C28" s="12">
        <v>80</v>
      </c>
      <c r="D28" s="12">
        <v>12.1</v>
      </c>
      <c r="E28" s="12">
        <v>3.2</v>
      </c>
      <c r="F28" s="12">
        <v>12.2</v>
      </c>
      <c r="G28" s="12">
        <v>126</v>
      </c>
      <c r="H28" s="56">
        <v>120401</v>
      </c>
    </row>
    <row r="29" spans="1:8" ht="13.5" customHeight="1">
      <c r="A29" s="33"/>
      <c r="B29" s="72" t="s">
        <v>61</v>
      </c>
      <c r="C29" s="12">
        <v>150</v>
      </c>
      <c r="D29" s="9">
        <v>2.5</v>
      </c>
      <c r="E29" s="9">
        <v>4.5</v>
      </c>
      <c r="F29" s="9">
        <v>12.2</v>
      </c>
      <c r="G29" s="9">
        <v>130</v>
      </c>
      <c r="H29" s="42">
        <v>59</v>
      </c>
    </row>
    <row r="30" spans="1:8" ht="13.5" customHeight="1">
      <c r="A30" s="77"/>
      <c r="B30" s="15" t="s">
        <v>128</v>
      </c>
      <c r="C30" s="16" t="s">
        <v>39</v>
      </c>
      <c r="D30" s="16">
        <v>1</v>
      </c>
      <c r="E30" s="16">
        <v>0</v>
      </c>
      <c r="F30" s="16">
        <v>20.2</v>
      </c>
      <c r="G30" s="16">
        <v>84</v>
      </c>
      <c r="H30" s="42">
        <v>399</v>
      </c>
    </row>
    <row r="31" spans="1:8" ht="13.5" customHeight="1">
      <c r="A31" s="39"/>
      <c r="B31" s="13" t="s">
        <v>10</v>
      </c>
      <c r="C31" s="14">
        <v>30</v>
      </c>
      <c r="D31" s="14">
        <v>2.4</v>
      </c>
      <c r="E31" s="14">
        <v>0.3</v>
      </c>
      <c r="F31" s="14">
        <v>15</v>
      </c>
      <c r="G31" s="14">
        <v>73.5</v>
      </c>
      <c r="H31" s="43">
        <v>480</v>
      </c>
    </row>
    <row r="32" spans="1:8" ht="13.5" customHeight="1">
      <c r="A32" s="39"/>
      <c r="B32" s="13" t="s">
        <v>11</v>
      </c>
      <c r="C32" s="14">
        <v>30</v>
      </c>
      <c r="D32" s="14">
        <v>2.3</v>
      </c>
      <c r="E32" s="14">
        <v>0.3</v>
      </c>
      <c r="F32" s="14">
        <v>10.5</v>
      </c>
      <c r="G32" s="14">
        <v>57.3</v>
      </c>
      <c r="H32" s="43">
        <v>481</v>
      </c>
    </row>
    <row r="33" spans="1:8" ht="13.5" customHeight="1">
      <c r="A33" s="126" t="s">
        <v>58</v>
      </c>
      <c r="B33" s="21"/>
      <c r="C33" s="22"/>
      <c r="D33" s="53">
        <f>SUM(D28:D32)</f>
        <v>20.3</v>
      </c>
      <c r="E33" s="53">
        <f>SUM(E28:E32)</f>
        <v>8.3</v>
      </c>
      <c r="F33" s="53">
        <f>SUM(F28:F32)</f>
        <v>70.1</v>
      </c>
      <c r="G33" s="53">
        <f>SUM(G28:G32)</f>
        <v>470.8</v>
      </c>
      <c r="H33" s="45"/>
    </row>
    <row r="34" spans="1:8" ht="13.5" customHeight="1">
      <c r="A34" s="46" t="s">
        <v>30</v>
      </c>
      <c r="B34" s="21"/>
      <c r="C34" s="22"/>
      <c r="D34" s="53">
        <f>D7+D8+D9+D10+D13+D15+D16+D17+D18+D19+D20+D21+D24+D25+D28+D29+D30+D31+D32</f>
        <v>77.08</v>
      </c>
      <c r="E34" s="53">
        <f>E7+E8+E9+E10+E13+E15+E16+E17+E18+E19+E20+E21+E24+E25+E28+E29+E30+E31+E32</f>
        <v>66</v>
      </c>
      <c r="F34" s="53">
        <f>F7+F8+F9+F10+F13+F15+F16+F17+F18+F19+F20+F21+F24+F25+F28+F29+F30+F31+F32</f>
        <v>237.09999999999997</v>
      </c>
      <c r="G34" s="53">
        <f>G7+G8+G9+G10+G13+G15+G16+G17+G18+G19+G20+G21+G24+G25+G28+G29+G30+G31+G32</f>
        <v>1891.8999999999999</v>
      </c>
      <c r="H34" s="45"/>
    </row>
    <row r="35" spans="4:6" ht="12.75">
      <c r="D35" s="80"/>
      <c r="E35" s="80"/>
      <c r="F35" s="80"/>
    </row>
  </sheetData>
  <sheetProtection selectLockedCells="1" selectUnlockedCells="1"/>
  <mergeCells count="3">
    <mergeCell ref="D2:F2"/>
    <mergeCell ref="D3:F3"/>
    <mergeCell ref="A1:B1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8.00390625" style="0" customWidth="1"/>
    <col min="2" max="2" width="53.375" style="0" customWidth="1"/>
    <col min="3" max="8" width="10.25390625" style="0" customWidth="1"/>
  </cols>
  <sheetData>
    <row r="1" spans="1:2" ht="28.5" customHeight="1">
      <c r="A1" s="192" t="s">
        <v>144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3.5" customHeight="1">
      <c r="A5" s="32" t="s">
        <v>52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4" t="s">
        <v>134</v>
      </c>
      <c r="C7" s="14">
        <v>15</v>
      </c>
      <c r="D7" s="14">
        <v>3.5</v>
      </c>
      <c r="E7" s="14">
        <v>4.4</v>
      </c>
      <c r="F7" s="14">
        <v>0</v>
      </c>
      <c r="G7" s="14">
        <v>54</v>
      </c>
      <c r="H7" s="54">
        <v>7</v>
      </c>
    </row>
    <row r="8" spans="1:8" ht="13.5" customHeight="1">
      <c r="A8" s="110"/>
      <c r="B8" s="8" t="s">
        <v>47</v>
      </c>
      <c r="C8" s="12">
        <v>200</v>
      </c>
      <c r="D8" s="146">
        <v>5.7</v>
      </c>
      <c r="E8" s="146">
        <v>5.2</v>
      </c>
      <c r="F8" s="146">
        <v>18.8</v>
      </c>
      <c r="G8" s="146">
        <v>145.2</v>
      </c>
      <c r="H8" s="60">
        <v>93</v>
      </c>
    </row>
    <row r="9" spans="1:8" ht="13.5" customHeight="1">
      <c r="A9" s="85"/>
      <c r="B9" s="13" t="s">
        <v>129</v>
      </c>
      <c r="C9" s="14">
        <v>200</v>
      </c>
      <c r="D9" s="14">
        <v>3.1</v>
      </c>
      <c r="E9" s="14">
        <v>2.7</v>
      </c>
      <c r="F9" s="14">
        <v>16</v>
      </c>
      <c r="G9" s="14">
        <v>101</v>
      </c>
      <c r="H9" s="54">
        <v>395</v>
      </c>
    </row>
    <row r="10" spans="1:8" ht="13.5" customHeight="1">
      <c r="A10" s="36"/>
      <c r="B10" s="13" t="s">
        <v>10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55</v>
      </c>
      <c r="B11" s="13"/>
      <c r="C11" s="14"/>
      <c r="D11" s="56">
        <f>D7+D8+D9+D10</f>
        <v>14.7</v>
      </c>
      <c r="E11" s="56">
        <f>SUM(E7:E10)</f>
        <v>12.600000000000001</v>
      </c>
      <c r="F11" s="56">
        <f>SUM(F7:F10)</f>
        <v>49.8</v>
      </c>
      <c r="G11" s="56">
        <f>SUM(G7:G10)</f>
        <v>373.7</v>
      </c>
      <c r="H11" s="43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9</v>
      </c>
      <c r="B13" s="8" t="s">
        <v>126</v>
      </c>
      <c r="C13" s="12" t="s">
        <v>89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/>
      <c r="C15" s="9"/>
      <c r="D15" s="12"/>
      <c r="E15" s="12"/>
      <c r="F15" s="12"/>
      <c r="G15" s="12"/>
      <c r="H15" s="42"/>
    </row>
    <row r="16" spans="1:8" ht="13.5" customHeight="1">
      <c r="A16" s="81"/>
      <c r="B16" s="15" t="s">
        <v>96</v>
      </c>
      <c r="C16" s="9">
        <v>30</v>
      </c>
      <c r="D16" s="12">
        <v>0.4</v>
      </c>
      <c r="E16" s="12">
        <v>0.1</v>
      </c>
      <c r="F16" s="12">
        <v>1.2</v>
      </c>
      <c r="G16" s="12">
        <v>7.7</v>
      </c>
      <c r="H16" s="56">
        <v>71</v>
      </c>
    </row>
    <row r="17" spans="1:8" ht="13.5" customHeight="1">
      <c r="A17" s="113"/>
      <c r="B17" s="8" t="s">
        <v>121</v>
      </c>
      <c r="C17" s="9">
        <v>200</v>
      </c>
      <c r="D17" s="12">
        <v>1.9</v>
      </c>
      <c r="E17" s="12">
        <v>6.3</v>
      </c>
      <c r="F17" s="12">
        <v>11.8</v>
      </c>
      <c r="G17" s="12">
        <v>111.8</v>
      </c>
      <c r="H17" s="42">
        <v>58</v>
      </c>
    </row>
    <row r="18" spans="1:8" ht="13.5" customHeight="1">
      <c r="A18" s="110"/>
      <c r="B18" s="8" t="s">
        <v>84</v>
      </c>
      <c r="C18" s="9">
        <v>200</v>
      </c>
      <c r="D18" s="12">
        <v>19</v>
      </c>
      <c r="E18" s="12">
        <v>22.6</v>
      </c>
      <c r="F18" s="12">
        <v>39.1</v>
      </c>
      <c r="G18" s="12">
        <v>435.5</v>
      </c>
      <c r="H18" s="56">
        <v>130101</v>
      </c>
    </row>
    <row r="19" spans="1:8" ht="13.5" customHeight="1">
      <c r="A19" s="33"/>
      <c r="B19" s="93" t="s">
        <v>73</v>
      </c>
      <c r="C19" s="14">
        <v>180</v>
      </c>
      <c r="D19" s="14">
        <v>0.2</v>
      </c>
      <c r="E19" s="14">
        <v>0.2</v>
      </c>
      <c r="F19" s="14">
        <v>16</v>
      </c>
      <c r="G19" s="14">
        <v>66.6</v>
      </c>
      <c r="H19" s="43">
        <v>409</v>
      </c>
    </row>
    <row r="20" spans="1:8" ht="13.5" customHeight="1">
      <c r="A20" s="39"/>
      <c r="B20" s="13" t="s">
        <v>10</v>
      </c>
      <c r="C20" s="14">
        <v>20</v>
      </c>
      <c r="D20" s="14">
        <v>1.6</v>
      </c>
      <c r="E20" s="14">
        <v>0.2</v>
      </c>
      <c r="F20" s="14">
        <v>10</v>
      </c>
      <c r="G20" s="14">
        <v>49</v>
      </c>
      <c r="H20" s="43">
        <v>480</v>
      </c>
    </row>
    <row r="21" spans="1:8" ht="13.5" customHeight="1">
      <c r="A21" s="39"/>
      <c r="B21" s="13" t="s">
        <v>11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6" t="s">
        <v>56</v>
      </c>
      <c r="B22" s="10"/>
      <c r="C22" s="9"/>
      <c r="D22" s="56">
        <f>SUM(D15:D21)</f>
        <v>25.400000000000002</v>
      </c>
      <c r="E22" s="56">
        <f>SUM(E15:E21)</f>
        <v>29.7</v>
      </c>
      <c r="F22" s="56">
        <f>SUM(F15:F21)</f>
        <v>88.6</v>
      </c>
      <c r="G22" s="56">
        <f>SUM(G15:G21)</f>
        <v>727.9</v>
      </c>
      <c r="H22" s="42"/>
    </row>
    <row r="23" spans="1:8" ht="13.5" customHeight="1">
      <c r="A23" s="34"/>
      <c r="B23" s="8"/>
      <c r="C23" s="12"/>
      <c r="D23" s="9"/>
      <c r="E23" s="9"/>
      <c r="F23" s="9"/>
      <c r="G23" s="9"/>
      <c r="H23" s="42"/>
    </row>
    <row r="24" spans="1:8" ht="13.5" customHeight="1">
      <c r="A24" s="37" t="s">
        <v>42</v>
      </c>
      <c r="B24" s="72" t="s">
        <v>106</v>
      </c>
      <c r="C24" s="12">
        <v>80</v>
      </c>
      <c r="D24" s="9">
        <v>4.6</v>
      </c>
      <c r="E24" s="9">
        <v>5</v>
      </c>
      <c r="F24" s="9">
        <v>46.4</v>
      </c>
      <c r="G24" s="9">
        <v>248.7</v>
      </c>
      <c r="H24" s="56">
        <v>454</v>
      </c>
    </row>
    <row r="25" spans="1:8" ht="13.5" customHeight="1">
      <c r="A25" s="120"/>
      <c r="B25" s="8" t="s">
        <v>127</v>
      </c>
      <c r="C25" s="9">
        <v>200</v>
      </c>
      <c r="D25" s="12">
        <v>5.9</v>
      </c>
      <c r="E25" s="12">
        <v>5</v>
      </c>
      <c r="F25" s="12">
        <v>8</v>
      </c>
      <c r="G25" s="12">
        <v>100</v>
      </c>
      <c r="H25" s="42">
        <v>401</v>
      </c>
    </row>
    <row r="26" spans="1:8" ht="13.5" customHeight="1">
      <c r="A26" s="126" t="s">
        <v>57</v>
      </c>
      <c r="B26" s="13"/>
      <c r="C26" s="14"/>
      <c r="D26" s="54">
        <f>D24+D25</f>
        <v>10.5</v>
      </c>
      <c r="E26" s="54">
        <f>E24+E25</f>
        <v>10</v>
      </c>
      <c r="F26" s="54">
        <f>F24+F25</f>
        <v>54.4</v>
      </c>
      <c r="G26" s="54">
        <f>G24+G25</f>
        <v>348.7</v>
      </c>
      <c r="H26" s="43"/>
    </row>
    <row r="27" spans="1:8" ht="13.5" customHeight="1">
      <c r="A27" s="46"/>
      <c r="B27" s="13"/>
      <c r="C27" s="14"/>
      <c r="D27" s="54"/>
      <c r="E27" s="54"/>
      <c r="F27" s="54"/>
      <c r="G27" s="54"/>
      <c r="H27" s="43"/>
    </row>
    <row r="28" spans="1:8" ht="13.5" customHeight="1">
      <c r="A28" s="46" t="s">
        <v>7</v>
      </c>
      <c r="B28" s="15" t="s">
        <v>59</v>
      </c>
      <c r="C28" s="16" t="s">
        <v>63</v>
      </c>
      <c r="D28" s="16">
        <v>9</v>
      </c>
      <c r="E28" s="16">
        <v>16.7</v>
      </c>
      <c r="F28" s="16">
        <v>9.4</v>
      </c>
      <c r="G28" s="16">
        <v>225</v>
      </c>
      <c r="H28" s="56">
        <v>218</v>
      </c>
    </row>
    <row r="29" spans="1:8" ht="13.5" customHeight="1">
      <c r="A29" s="121"/>
      <c r="B29" s="72" t="s">
        <v>86</v>
      </c>
      <c r="C29" s="12" t="s">
        <v>87</v>
      </c>
      <c r="D29" s="9">
        <v>1.3</v>
      </c>
      <c r="E29" s="9">
        <v>2.5</v>
      </c>
      <c r="F29" s="9">
        <v>5.2</v>
      </c>
      <c r="G29" s="9">
        <v>49.3</v>
      </c>
      <c r="H29" s="59">
        <v>320</v>
      </c>
    </row>
    <row r="30" spans="1:8" ht="13.5" customHeight="1">
      <c r="A30" s="114"/>
      <c r="B30" s="13" t="s">
        <v>12</v>
      </c>
      <c r="C30" s="14" t="s">
        <v>74</v>
      </c>
      <c r="D30" s="14">
        <v>0.2</v>
      </c>
      <c r="E30" s="14">
        <v>0.05</v>
      </c>
      <c r="F30" s="14">
        <v>9</v>
      </c>
      <c r="G30" s="14">
        <v>37.8</v>
      </c>
      <c r="H30" s="43">
        <v>430</v>
      </c>
    </row>
    <row r="31" spans="1:8" ht="13.5" customHeight="1">
      <c r="A31" s="39"/>
      <c r="B31" s="13" t="s">
        <v>10</v>
      </c>
      <c r="C31" s="14">
        <v>30</v>
      </c>
      <c r="D31" s="14">
        <v>2.4</v>
      </c>
      <c r="E31" s="14">
        <v>0.3</v>
      </c>
      <c r="F31" s="14">
        <v>15</v>
      </c>
      <c r="G31" s="14">
        <v>73.5</v>
      </c>
      <c r="H31" s="43">
        <v>480</v>
      </c>
    </row>
    <row r="32" spans="1:8" ht="13.5" customHeight="1">
      <c r="A32" s="39"/>
      <c r="B32" s="13" t="s">
        <v>11</v>
      </c>
      <c r="C32" s="14">
        <v>30</v>
      </c>
      <c r="D32" s="14">
        <v>2.3</v>
      </c>
      <c r="E32" s="14">
        <v>0.3</v>
      </c>
      <c r="F32" s="14">
        <v>10.5</v>
      </c>
      <c r="G32" s="14">
        <v>57.3</v>
      </c>
      <c r="H32" s="43">
        <v>481</v>
      </c>
    </row>
    <row r="33" spans="1:8" ht="13.5" customHeight="1">
      <c r="A33" s="126" t="s">
        <v>58</v>
      </c>
      <c r="B33" s="21"/>
      <c r="C33" s="22"/>
      <c r="D33" s="133">
        <f>SUM(D28:D32)</f>
        <v>15.2</v>
      </c>
      <c r="E33" s="133">
        <f>SUM(E28:E32)</f>
        <v>19.85</v>
      </c>
      <c r="F33" s="133">
        <f>SUM(F28:F32)</f>
        <v>49.1</v>
      </c>
      <c r="G33" s="133">
        <f>SUM(G28:G32)</f>
        <v>442.90000000000003</v>
      </c>
      <c r="H33" s="45"/>
    </row>
    <row r="34" spans="1:8" ht="13.5" customHeight="1">
      <c r="A34" s="46" t="s">
        <v>31</v>
      </c>
      <c r="B34" s="21"/>
      <c r="C34" s="22"/>
      <c r="D34" s="53">
        <f>D7+D8+D9+D10+D13+D15+D16+D17+D18+D19+D20+D21+D23+D24+D25+D29+D30+D31+D28+D32</f>
        <v>66.2</v>
      </c>
      <c r="E34" s="53">
        <f>E7+E8+E9+E10+E13+E15+E16+E17+E18+E19+E20+E21+E23+E24+E25+E29+E30+E31+E28+E32</f>
        <v>72.55</v>
      </c>
      <c r="F34" s="53">
        <f>F7+F8+F9+F10+F13+F15+F16+F17+F18+F19+F20+F21+F23+F24+F25+F29+F30+F31+F28+F32</f>
        <v>251.7</v>
      </c>
      <c r="G34" s="53">
        <f>G7+G8+G9+G10+G13+G15+G16+G17+G18+G19+G20+G21+G23+G24+G25+G29+G30+G31+G28+G32</f>
        <v>1937.3999999999999</v>
      </c>
      <c r="H34" s="53"/>
    </row>
    <row r="35" spans="4:6" ht="12.75">
      <c r="D35" s="80"/>
      <c r="E35" s="80"/>
      <c r="F35" s="80"/>
    </row>
    <row r="36" spans="4:6" ht="12.75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B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125" style="0" customWidth="1"/>
    <col min="2" max="2" width="49.125" style="0" customWidth="1"/>
    <col min="3" max="8" width="10.25390625" style="0" customWidth="1"/>
    <col min="9" max="9" width="6.875" style="0" customWidth="1"/>
  </cols>
  <sheetData>
    <row r="1" spans="1:2" ht="33.75" customHeight="1">
      <c r="A1" s="192" t="s">
        <v>145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3.5" customHeight="1">
      <c r="A5" s="32" t="s">
        <v>53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169"/>
      <c r="B7" s="173" t="s">
        <v>133</v>
      </c>
      <c r="C7" s="174">
        <v>10</v>
      </c>
      <c r="D7" s="174">
        <v>0.08</v>
      </c>
      <c r="E7" s="174">
        <v>7.3</v>
      </c>
      <c r="F7" s="174">
        <v>0.1</v>
      </c>
      <c r="G7" s="57">
        <v>66.1</v>
      </c>
      <c r="H7" s="179">
        <v>6</v>
      </c>
    </row>
    <row r="8" spans="1:8" ht="13.5" customHeight="1">
      <c r="A8" s="171"/>
      <c r="B8" s="175" t="s">
        <v>135</v>
      </c>
      <c r="C8" s="175" t="s">
        <v>65</v>
      </c>
      <c r="D8" s="177">
        <v>6.7</v>
      </c>
      <c r="E8" s="177">
        <v>6.5</v>
      </c>
      <c r="F8" s="177">
        <v>24.8</v>
      </c>
      <c r="G8" s="177">
        <v>188.4</v>
      </c>
      <c r="H8" s="180">
        <v>185</v>
      </c>
    </row>
    <row r="9" spans="1:8" ht="13.5" customHeight="1">
      <c r="A9" s="172"/>
      <c r="B9" s="176" t="s">
        <v>136</v>
      </c>
      <c r="C9" s="176"/>
      <c r="D9" s="178"/>
      <c r="E9" s="178"/>
      <c r="F9" s="178"/>
      <c r="G9" s="178"/>
      <c r="H9" s="53"/>
    </row>
    <row r="10" spans="1:8" ht="13.5" customHeight="1">
      <c r="A10" s="170"/>
      <c r="B10" s="107" t="s">
        <v>15</v>
      </c>
      <c r="C10" s="75" t="s">
        <v>71</v>
      </c>
      <c r="D10" s="75">
        <v>0.2</v>
      </c>
      <c r="E10" s="75">
        <v>0.05</v>
      </c>
      <c r="F10" s="75">
        <v>9.2</v>
      </c>
      <c r="G10" s="75">
        <v>37.8</v>
      </c>
      <c r="H10" s="82">
        <v>431</v>
      </c>
    </row>
    <row r="11" spans="1:8" ht="13.5" customHeight="1">
      <c r="A11" s="83"/>
      <c r="B11" s="13" t="s">
        <v>10</v>
      </c>
      <c r="C11" s="14">
        <v>30</v>
      </c>
      <c r="D11" s="14">
        <v>2.4</v>
      </c>
      <c r="E11" s="14">
        <v>0.3</v>
      </c>
      <c r="F11" s="14">
        <v>15</v>
      </c>
      <c r="G11" s="14">
        <v>73.5</v>
      </c>
      <c r="H11" s="43">
        <v>480</v>
      </c>
    </row>
    <row r="12" spans="1:8" ht="13.5" customHeight="1">
      <c r="A12" s="81" t="s">
        <v>55</v>
      </c>
      <c r="B12" s="8"/>
      <c r="C12" s="12"/>
      <c r="D12" s="56">
        <f>D7+D8+D10+D11</f>
        <v>9.38</v>
      </c>
      <c r="E12" s="56">
        <f>SUM(E7:E11)</f>
        <v>14.150000000000002</v>
      </c>
      <c r="F12" s="56">
        <f>SUM(F7:F11)</f>
        <v>49.1</v>
      </c>
      <c r="G12" s="56">
        <f>SUM(G7:G11)</f>
        <v>365.8</v>
      </c>
      <c r="H12" s="43"/>
    </row>
    <row r="13" spans="1:8" ht="13.5" customHeight="1">
      <c r="A13" s="37"/>
      <c r="B13" s="10"/>
      <c r="C13" s="11"/>
      <c r="D13" s="11"/>
      <c r="E13" s="11"/>
      <c r="F13" s="11"/>
      <c r="G13" s="11"/>
      <c r="H13" s="42"/>
    </row>
    <row r="14" spans="1:8" ht="13.5" customHeight="1">
      <c r="A14" s="37" t="s">
        <v>9</v>
      </c>
      <c r="B14" s="8" t="s">
        <v>126</v>
      </c>
      <c r="C14" s="12" t="s">
        <v>89</v>
      </c>
      <c r="D14" s="56">
        <v>0.4</v>
      </c>
      <c r="E14" s="56">
        <v>0.4</v>
      </c>
      <c r="F14" s="56">
        <v>9.8</v>
      </c>
      <c r="G14" s="56">
        <v>44.2</v>
      </c>
      <c r="H14" s="42">
        <v>368</v>
      </c>
    </row>
    <row r="15" spans="1:8" ht="13.5" customHeight="1">
      <c r="A15" s="37"/>
      <c r="B15" s="10"/>
      <c r="C15" s="9"/>
      <c r="D15" s="12"/>
      <c r="E15" s="12"/>
      <c r="F15" s="12"/>
      <c r="G15" s="12"/>
      <c r="H15" s="42"/>
    </row>
    <row r="16" spans="1:8" ht="13.5" customHeight="1">
      <c r="A16" s="37" t="s">
        <v>6</v>
      </c>
      <c r="B16" s="15" t="s">
        <v>95</v>
      </c>
      <c r="C16" s="9">
        <v>30</v>
      </c>
      <c r="D16" s="12">
        <v>0.2</v>
      </c>
      <c r="E16" s="12">
        <v>0.1</v>
      </c>
      <c r="F16" s="12">
        <v>0.8</v>
      </c>
      <c r="G16" s="12">
        <v>1.7</v>
      </c>
      <c r="H16" s="42">
        <v>70</v>
      </c>
    </row>
    <row r="17" spans="1:8" ht="13.5" customHeight="1">
      <c r="A17" s="78"/>
      <c r="B17" s="8" t="s">
        <v>91</v>
      </c>
      <c r="C17" s="9">
        <v>200</v>
      </c>
      <c r="D17" s="12">
        <v>1.7</v>
      </c>
      <c r="E17" s="12">
        <v>2.3</v>
      </c>
      <c r="F17" s="12">
        <v>11.4</v>
      </c>
      <c r="G17" s="12">
        <v>73.2</v>
      </c>
      <c r="H17" s="56">
        <v>80</v>
      </c>
    </row>
    <row r="18" spans="1:8" ht="13.5" customHeight="1">
      <c r="A18" s="119"/>
      <c r="B18" s="18" t="s">
        <v>93</v>
      </c>
      <c r="C18" s="19">
        <v>75</v>
      </c>
      <c r="D18" s="19">
        <v>9.5</v>
      </c>
      <c r="E18" s="19">
        <v>5</v>
      </c>
      <c r="F18" s="19">
        <v>6.2</v>
      </c>
      <c r="G18" s="41">
        <v>116</v>
      </c>
      <c r="H18" s="55">
        <v>269</v>
      </c>
    </row>
    <row r="19" spans="1:8" ht="13.5" customHeight="1">
      <c r="A19" s="89"/>
      <c r="B19" s="29" t="s">
        <v>140</v>
      </c>
      <c r="C19" s="14" t="s">
        <v>141</v>
      </c>
      <c r="D19" s="14">
        <v>2.9</v>
      </c>
      <c r="E19" s="14">
        <v>4.5</v>
      </c>
      <c r="F19" s="14">
        <v>23</v>
      </c>
      <c r="G19" s="14">
        <v>143</v>
      </c>
      <c r="H19" s="54">
        <v>318</v>
      </c>
    </row>
    <row r="20" spans="1:8" ht="13.5" customHeight="1">
      <c r="A20" s="111"/>
      <c r="B20" s="8" t="s">
        <v>72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3.5" customHeight="1">
      <c r="A21" s="71"/>
      <c r="B21" s="13" t="s">
        <v>10</v>
      </c>
      <c r="C21" s="14">
        <v>20</v>
      </c>
      <c r="D21" s="14">
        <v>1.6</v>
      </c>
      <c r="E21" s="14">
        <v>0.2</v>
      </c>
      <c r="F21" s="14">
        <v>10</v>
      </c>
      <c r="G21" s="14">
        <v>49</v>
      </c>
      <c r="H21" s="43">
        <v>480</v>
      </c>
    </row>
    <row r="22" spans="1:8" ht="13.5" customHeight="1">
      <c r="A22" s="39"/>
      <c r="B22" s="13" t="s">
        <v>11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3.5" customHeight="1">
      <c r="A23" s="126" t="s">
        <v>56</v>
      </c>
      <c r="B23" s="96"/>
      <c r="C23" s="23"/>
      <c r="D23" s="59">
        <f>SUM(D16:D22)</f>
        <v>18.6</v>
      </c>
      <c r="E23" s="59">
        <f>SUM(E16:E22)</f>
        <v>12.6</v>
      </c>
      <c r="F23" s="59">
        <f>SUM(F16:F22)</f>
        <v>81.2</v>
      </c>
      <c r="G23" s="59">
        <f>SUM(G16:G22)</f>
        <v>521.1999999999999</v>
      </c>
      <c r="H23" s="44"/>
    </row>
    <row r="24" spans="1:8" ht="13.5" customHeight="1">
      <c r="A24" s="46"/>
      <c r="B24" s="97"/>
      <c r="C24" s="25"/>
      <c r="D24" s="54"/>
      <c r="E24" s="54"/>
      <c r="F24" s="54"/>
      <c r="G24" s="54"/>
      <c r="H24" s="43"/>
    </row>
    <row r="25" spans="1:8" ht="13.5" customHeight="1">
      <c r="A25" s="95" t="s">
        <v>42</v>
      </c>
      <c r="B25" s="107" t="s">
        <v>41</v>
      </c>
      <c r="C25" s="75">
        <v>120</v>
      </c>
      <c r="D25" s="74">
        <v>21</v>
      </c>
      <c r="E25" s="9">
        <v>14.5</v>
      </c>
      <c r="F25" s="9">
        <v>20.7</v>
      </c>
      <c r="G25" s="9">
        <v>296.4</v>
      </c>
      <c r="H25" s="42">
        <v>237</v>
      </c>
    </row>
    <row r="26" spans="1:8" ht="13.5" customHeight="1">
      <c r="A26" s="95"/>
      <c r="B26" s="93" t="s">
        <v>137</v>
      </c>
      <c r="C26" s="115">
        <v>20</v>
      </c>
      <c r="D26" s="9">
        <v>0.4</v>
      </c>
      <c r="E26" s="9">
        <v>0.8</v>
      </c>
      <c r="F26" s="9">
        <v>2.6</v>
      </c>
      <c r="G26" s="9">
        <v>20.3</v>
      </c>
      <c r="H26" s="42">
        <v>351</v>
      </c>
    </row>
    <row r="27" spans="1:8" ht="13.5" customHeight="1">
      <c r="A27" s="119"/>
      <c r="B27" s="8" t="s">
        <v>45</v>
      </c>
      <c r="C27" s="12">
        <v>200</v>
      </c>
      <c r="D27" s="16">
        <v>5.6</v>
      </c>
      <c r="E27" s="16">
        <v>5</v>
      </c>
      <c r="F27" s="16">
        <v>9.5</v>
      </c>
      <c r="G27" s="16">
        <v>104</v>
      </c>
      <c r="H27" s="42">
        <v>400</v>
      </c>
    </row>
    <row r="28" spans="1:8" ht="13.5" customHeight="1">
      <c r="A28" s="126" t="s">
        <v>57</v>
      </c>
      <c r="B28" s="13"/>
      <c r="C28" s="14"/>
      <c r="D28" s="54">
        <f>SUM(D25:D27)</f>
        <v>27</v>
      </c>
      <c r="E28" s="54">
        <f>SUM(E25:E27)</f>
        <v>20.3</v>
      </c>
      <c r="F28" s="54">
        <f>SUM(F25:F27)</f>
        <v>32.8</v>
      </c>
      <c r="G28" s="54">
        <f>SUM(G25:G27)</f>
        <v>420.7</v>
      </c>
      <c r="H28" s="43"/>
    </row>
    <row r="29" spans="1:8" ht="13.5" customHeight="1">
      <c r="A29" s="46"/>
      <c r="B29" s="13"/>
      <c r="C29" s="14"/>
      <c r="D29" s="54"/>
      <c r="E29" s="54"/>
      <c r="F29" s="54"/>
      <c r="G29" s="54"/>
      <c r="H29" s="43"/>
    </row>
    <row r="30" spans="1:8" ht="13.5" customHeight="1">
      <c r="A30" s="46" t="s">
        <v>7</v>
      </c>
      <c r="B30" s="15" t="s">
        <v>96</v>
      </c>
      <c r="C30" s="9">
        <v>30</v>
      </c>
      <c r="D30" s="12">
        <v>0.4</v>
      </c>
      <c r="E30" s="12">
        <v>0.1</v>
      </c>
      <c r="F30" s="12">
        <v>1.2</v>
      </c>
      <c r="G30" s="12">
        <v>7.7</v>
      </c>
      <c r="H30" s="56">
        <v>71</v>
      </c>
    </row>
    <row r="31" spans="1:8" ht="13.5" customHeight="1">
      <c r="A31" s="141"/>
      <c r="B31" s="8" t="s">
        <v>94</v>
      </c>
      <c r="C31" s="9">
        <v>200</v>
      </c>
      <c r="D31" s="12">
        <v>16.9</v>
      </c>
      <c r="E31" s="12">
        <v>15.6</v>
      </c>
      <c r="F31" s="12">
        <v>22.9</v>
      </c>
      <c r="G31" s="12">
        <v>299.1</v>
      </c>
      <c r="H31" s="56">
        <v>120609</v>
      </c>
    </row>
    <row r="32" spans="1:8" ht="13.5" customHeight="1">
      <c r="A32" s="148"/>
      <c r="B32" s="15" t="s">
        <v>128</v>
      </c>
      <c r="C32" s="16" t="s">
        <v>39</v>
      </c>
      <c r="D32" s="16">
        <v>1</v>
      </c>
      <c r="E32" s="16">
        <v>0</v>
      </c>
      <c r="F32" s="16">
        <v>20.2</v>
      </c>
      <c r="G32" s="16">
        <v>84</v>
      </c>
      <c r="H32" s="42">
        <v>399</v>
      </c>
    </row>
    <row r="33" spans="1:8" ht="13.5" customHeight="1">
      <c r="A33" s="39"/>
      <c r="B33" s="13" t="s">
        <v>10</v>
      </c>
      <c r="C33" s="14">
        <v>30</v>
      </c>
      <c r="D33" s="14">
        <v>2.4</v>
      </c>
      <c r="E33" s="14">
        <v>0.3</v>
      </c>
      <c r="F33" s="14">
        <v>15</v>
      </c>
      <c r="G33" s="14">
        <v>73.5</v>
      </c>
      <c r="H33" s="43">
        <v>480</v>
      </c>
    </row>
    <row r="34" spans="1:8" ht="13.5" customHeight="1">
      <c r="A34" s="39"/>
      <c r="B34" s="93" t="s">
        <v>11</v>
      </c>
      <c r="C34" s="14">
        <v>20</v>
      </c>
      <c r="D34" s="14">
        <v>1.52</v>
      </c>
      <c r="E34" s="14">
        <v>0.24</v>
      </c>
      <c r="F34" s="14">
        <v>7</v>
      </c>
      <c r="G34" s="14">
        <v>38.2</v>
      </c>
      <c r="H34" s="43">
        <v>481</v>
      </c>
    </row>
    <row r="35" spans="1:8" ht="13.5" customHeight="1">
      <c r="A35" s="126" t="s">
        <v>58</v>
      </c>
      <c r="B35" s="13"/>
      <c r="C35" s="14"/>
      <c r="D35" s="54">
        <f>SUM(D30:D34)</f>
        <v>22.219999999999995</v>
      </c>
      <c r="E35" s="54">
        <f>SUM(E30:E34)</f>
        <v>16.24</v>
      </c>
      <c r="F35" s="54">
        <f>SUM(F30:F34)</f>
        <v>66.3</v>
      </c>
      <c r="G35" s="54">
        <f>SUM(G30:G34)</f>
        <v>502.5</v>
      </c>
      <c r="H35" s="43"/>
    </row>
    <row r="36" spans="1:8" ht="13.5" customHeight="1">
      <c r="A36" s="46" t="s">
        <v>32</v>
      </c>
      <c r="B36" s="21"/>
      <c r="C36" s="22"/>
      <c r="D36" s="133">
        <f>D7+D7+D8+D10+D11+D14+D16+D17+D18+D19+D20+D21+D22+D25+D27+D30+D31+D32+D33+D34</f>
        <v>77.27999999999999</v>
      </c>
      <c r="E36" s="133">
        <f>E7+E7+E8+E10+E11+E14+E16+E17+E18+E19+E20+E21+E22+E25+E27+E30+E31+E32+E33+E34</f>
        <v>70.19</v>
      </c>
      <c r="F36" s="133">
        <f>F7+F7+F8+F10+F11+F14+F16+F17+F18+F19+F20+F21+F22+F25+F27+F30+F31+F32+F33+F34</f>
        <v>236.69999999999996</v>
      </c>
      <c r="G36" s="133">
        <f>G7+G7+G8+G10+G11+G14+G16+G17+G18+G19+G20+G21+G22+G25+G27+G30+G31+G32+G33+G34</f>
        <v>1900.2</v>
      </c>
      <c r="H36" s="45"/>
    </row>
    <row r="37" spans="4:6" ht="12.75" customHeight="1">
      <c r="D37" s="90"/>
      <c r="E37" s="80"/>
      <c r="F37" s="80"/>
    </row>
    <row r="38" spans="4:6" ht="12.75" customHeight="1">
      <c r="D38" s="79"/>
      <c r="E38" s="80"/>
      <c r="F38" s="79"/>
    </row>
  </sheetData>
  <sheetProtection selectLockedCells="1" selectUnlockedCells="1"/>
  <mergeCells count="3">
    <mergeCell ref="D2:F2"/>
    <mergeCell ref="D3:F3"/>
    <mergeCell ref="A1:B1"/>
  </mergeCells>
  <printOptions/>
  <pageMargins left="0.5902777777777778" right="0.19652777777777777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0" customWidth="1"/>
    <col min="2" max="2" width="50.875" style="0" customWidth="1"/>
    <col min="3" max="8" width="10.25390625" style="0" customWidth="1"/>
    <col min="9" max="9" width="5.75390625" style="0" customWidth="1"/>
    <col min="10" max="10" width="6.75390625" style="0" customWidth="1"/>
    <col min="11" max="11" width="6.875" style="0" customWidth="1"/>
  </cols>
  <sheetData>
    <row r="1" spans="1:2" ht="28.5" customHeight="1">
      <c r="A1" s="192" t="s">
        <v>146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3.5" customHeight="1">
      <c r="A5" s="32" t="s">
        <v>54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45" t="s">
        <v>97</v>
      </c>
      <c r="C6" s="29">
        <v>100</v>
      </c>
      <c r="D6" s="29">
        <v>10.4</v>
      </c>
      <c r="E6" s="29">
        <v>11.2</v>
      </c>
      <c r="F6" s="29">
        <v>2</v>
      </c>
      <c r="G6" s="29">
        <v>150.7</v>
      </c>
      <c r="H6" s="54">
        <v>120301</v>
      </c>
    </row>
    <row r="7" spans="1:8" ht="13.5" customHeight="1">
      <c r="A7" s="36"/>
      <c r="B7" s="149" t="s">
        <v>125</v>
      </c>
      <c r="C7" s="74">
        <v>40</v>
      </c>
      <c r="D7" s="75">
        <v>0.7</v>
      </c>
      <c r="E7" s="75">
        <v>0.7</v>
      </c>
      <c r="F7" s="75">
        <v>3.1</v>
      </c>
      <c r="G7" s="75">
        <v>36</v>
      </c>
      <c r="H7" s="82">
        <v>76</v>
      </c>
    </row>
    <row r="8" spans="1:8" ht="13.5" customHeight="1">
      <c r="A8" s="84"/>
      <c r="B8" s="8" t="s">
        <v>15</v>
      </c>
      <c r="C8" s="12" t="s">
        <v>71</v>
      </c>
      <c r="D8" s="12">
        <v>0.2</v>
      </c>
      <c r="E8" s="12">
        <v>0.05</v>
      </c>
      <c r="F8" s="12">
        <v>9.2</v>
      </c>
      <c r="G8" s="12">
        <v>37.8</v>
      </c>
      <c r="H8" s="56">
        <v>431</v>
      </c>
    </row>
    <row r="9" spans="1:8" ht="13.5" customHeight="1">
      <c r="A9" s="36"/>
      <c r="B9" s="13" t="s">
        <v>10</v>
      </c>
      <c r="C9" s="14">
        <v>40</v>
      </c>
      <c r="D9" s="14">
        <v>3.2</v>
      </c>
      <c r="E9" s="14">
        <v>0.4</v>
      </c>
      <c r="F9" s="14">
        <v>20</v>
      </c>
      <c r="G9" s="14">
        <v>98</v>
      </c>
      <c r="H9" s="43">
        <v>480</v>
      </c>
    </row>
    <row r="10" spans="1:8" ht="13.5" customHeight="1">
      <c r="A10" s="36"/>
      <c r="B10" s="93" t="s">
        <v>64</v>
      </c>
      <c r="C10" s="14" t="s">
        <v>98</v>
      </c>
      <c r="D10" s="14">
        <v>1.05</v>
      </c>
      <c r="E10" s="14">
        <v>6.05</v>
      </c>
      <c r="F10" s="14">
        <v>10.9</v>
      </c>
      <c r="G10" s="14">
        <v>74</v>
      </c>
      <c r="H10" s="43">
        <v>480</v>
      </c>
    </row>
    <row r="11" spans="1:8" ht="13.5" customHeight="1">
      <c r="A11" s="81" t="s">
        <v>55</v>
      </c>
      <c r="B11" s="10"/>
      <c r="C11" s="11"/>
      <c r="D11" s="11">
        <f>SUM(D6:D10)</f>
        <v>15.55</v>
      </c>
      <c r="E11" s="11">
        <f>SUM(E6:E10)</f>
        <v>18.4</v>
      </c>
      <c r="F11" s="11">
        <f>SUM(F6:F10)</f>
        <v>45.199999999999996</v>
      </c>
      <c r="G11" s="11">
        <f>SUM(G6:G10)</f>
        <v>396.5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9</v>
      </c>
      <c r="B13" s="8" t="s">
        <v>126</v>
      </c>
      <c r="C13" s="12" t="s">
        <v>89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8"/>
      <c r="C14" s="12"/>
      <c r="D14" s="56"/>
      <c r="E14" s="56"/>
      <c r="F14" s="56"/>
      <c r="G14" s="56"/>
      <c r="H14" s="42"/>
    </row>
    <row r="15" spans="1:8" ht="13.5" customHeight="1">
      <c r="A15" s="37"/>
      <c r="B15" s="15" t="s">
        <v>95</v>
      </c>
      <c r="C15" s="9">
        <v>30</v>
      </c>
      <c r="D15" s="12">
        <v>0.2</v>
      </c>
      <c r="E15" s="12">
        <v>0.1</v>
      </c>
      <c r="F15" s="12">
        <v>0.8</v>
      </c>
      <c r="G15" s="12">
        <v>1.7</v>
      </c>
      <c r="H15" s="42">
        <v>70</v>
      </c>
    </row>
    <row r="16" spans="1:8" ht="13.5" customHeight="1">
      <c r="A16" s="37" t="s">
        <v>6</v>
      </c>
      <c r="B16" s="12" t="s">
        <v>92</v>
      </c>
      <c r="C16" s="9">
        <v>200</v>
      </c>
      <c r="D16" s="12">
        <v>1.7</v>
      </c>
      <c r="E16" s="12">
        <v>5.4</v>
      </c>
      <c r="F16" s="12">
        <v>10.6</v>
      </c>
      <c r="G16" s="12">
        <v>98</v>
      </c>
      <c r="H16" s="42">
        <v>57</v>
      </c>
    </row>
    <row r="17" spans="1:8" ht="13.5" customHeight="1">
      <c r="A17" s="58"/>
      <c r="B17" s="8" t="s">
        <v>88</v>
      </c>
      <c r="C17" s="9">
        <v>70</v>
      </c>
      <c r="D17" s="12">
        <v>11.6</v>
      </c>
      <c r="E17" s="12">
        <v>10.7</v>
      </c>
      <c r="F17" s="12">
        <v>9.4</v>
      </c>
      <c r="G17" s="12">
        <v>180.8</v>
      </c>
      <c r="H17" s="56">
        <v>120611</v>
      </c>
    </row>
    <row r="18" spans="1:8" ht="13.5" customHeight="1">
      <c r="A18" s="111"/>
      <c r="B18" s="29" t="s">
        <v>38</v>
      </c>
      <c r="C18" s="29">
        <v>130</v>
      </c>
      <c r="D18" s="29">
        <v>3</v>
      </c>
      <c r="E18" s="29">
        <v>3.3</v>
      </c>
      <c r="F18" s="29">
        <v>30</v>
      </c>
      <c r="G18" s="29">
        <v>161.2</v>
      </c>
      <c r="H18" s="54">
        <v>166</v>
      </c>
    </row>
    <row r="19" spans="1:8" ht="13.5" customHeight="1">
      <c r="A19" s="38"/>
      <c r="B19" s="8" t="s">
        <v>72</v>
      </c>
      <c r="C19" s="12">
        <v>180</v>
      </c>
      <c r="D19" s="12">
        <v>0.4</v>
      </c>
      <c r="E19" s="12">
        <v>0.2</v>
      </c>
      <c r="F19" s="12">
        <v>19.3</v>
      </c>
      <c r="G19" s="12">
        <v>81</v>
      </c>
      <c r="H19" s="42">
        <v>412</v>
      </c>
    </row>
    <row r="20" spans="1:8" ht="13.5" customHeight="1">
      <c r="A20" s="39"/>
      <c r="B20" s="13" t="s">
        <v>10</v>
      </c>
      <c r="C20" s="14">
        <v>20</v>
      </c>
      <c r="D20" s="14">
        <v>1.6</v>
      </c>
      <c r="E20" s="14">
        <v>0.2</v>
      </c>
      <c r="F20" s="14">
        <v>10</v>
      </c>
      <c r="G20" s="14">
        <v>49</v>
      </c>
      <c r="H20" s="43">
        <v>480</v>
      </c>
    </row>
    <row r="21" spans="1:8" ht="13.5" customHeight="1">
      <c r="A21" s="39"/>
      <c r="B21" s="13" t="s">
        <v>11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6" t="s">
        <v>56</v>
      </c>
      <c r="B22" s="10"/>
      <c r="C22" s="9"/>
      <c r="D22" s="56">
        <f>SUM(D15:D21)</f>
        <v>20.8</v>
      </c>
      <c r="E22" s="56">
        <f>SUM(E15:E21)</f>
        <v>20.2</v>
      </c>
      <c r="F22" s="56">
        <f>SUM(F15:F21)</f>
        <v>90.6</v>
      </c>
      <c r="G22" s="56">
        <f>SUM(G15:G21)</f>
        <v>629</v>
      </c>
      <c r="H22" s="42"/>
    </row>
    <row r="23" spans="1:8" ht="13.5" customHeight="1">
      <c r="A23" s="37"/>
      <c r="B23" s="104"/>
      <c r="C23" s="103"/>
      <c r="D23" s="102"/>
      <c r="E23" s="102"/>
      <c r="F23" s="102"/>
      <c r="G23" s="102"/>
      <c r="H23" s="105"/>
    </row>
    <row r="24" spans="1:8" ht="13.5" customHeight="1">
      <c r="A24" s="37" t="s">
        <v>42</v>
      </c>
      <c r="B24" s="104" t="s">
        <v>77</v>
      </c>
      <c r="C24" s="103">
        <v>150</v>
      </c>
      <c r="D24" s="102">
        <v>5.3</v>
      </c>
      <c r="E24" s="102">
        <v>7.1</v>
      </c>
      <c r="F24" s="102">
        <v>18.8</v>
      </c>
      <c r="G24" s="102">
        <v>180</v>
      </c>
      <c r="H24" s="105">
        <v>120221</v>
      </c>
    </row>
    <row r="25" spans="1:8" ht="13.5" customHeight="1">
      <c r="A25" s="37"/>
      <c r="B25" s="8" t="s">
        <v>127</v>
      </c>
      <c r="C25" s="9">
        <v>200</v>
      </c>
      <c r="D25" s="12">
        <v>5.9</v>
      </c>
      <c r="E25" s="12">
        <v>5</v>
      </c>
      <c r="F25" s="12">
        <v>8</v>
      </c>
      <c r="G25" s="12">
        <v>100</v>
      </c>
      <c r="H25" s="42">
        <v>401</v>
      </c>
    </row>
    <row r="26" spans="1:8" ht="13.5" customHeight="1">
      <c r="A26" s="114"/>
      <c r="B26" s="13" t="s">
        <v>66</v>
      </c>
      <c r="C26" s="14">
        <v>50</v>
      </c>
      <c r="D26" s="14">
        <v>3.6</v>
      </c>
      <c r="E26" s="14">
        <v>6.3</v>
      </c>
      <c r="F26" s="14">
        <v>27</v>
      </c>
      <c r="G26" s="14">
        <v>179</v>
      </c>
      <c r="H26" s="42">
        <v>469</v>
      </c>
    </row>
    <row r="27" spans="1:8" ht="13.5" customHeight="1">
      <c r="A27" s="126" t="s">
        <v>57</v>
      </c>
      <c r="B27" s="13"/>
      <c r="C27" s="14"/>
      <c r="D27" s="54">
        <f>SUM(D24:D26)</f>
        <v>14.799999999999999</v>
      </c>
      <c r="E27" s="54">
        <f>SUM(E24:E26)</f>
        <v>18.4</v>
      </c>
      <c r="F27" s="54">
        <f>SUM(F24:F26)</f>
        <v>53.8</v>
      </c>
      <c r="G27" s="54">
        <f>SUM(G24:G26)</f>
        <v>459</v>
      </c>
      <c r="H27" s="43"/>
    </row>
    <row r="28" spans="1:8" ht="13.5" customHeight="1">
      <c r="A28" s="38"/>
      <c r="B28" s="18"/>
      <c r="C28" s="19"/>
      <c r="D28" s="19"/>
      <c r="E28" s="19"/>
      <c r="F28" s="19"/>
      <c r="G28" s="41"/>
      <c r="H28" s="55"/>
    </row>
    <row r="29" spans="1:8" ht="13.5" customHeight="1">
      <c r="A29" s="46" t="s">
        <v>7</v>
      </c>
      <c r="B29" s="13" t="s">
        <v>43</v>
      </c>
      <c r="C29" s="14">
        <v>80</v>
      </c>
      <c r="D29" s="14">
        <v>10.7</v>
      </c>
      <c r="E29" s="14">
        <v>3</v>
      </c>
      <c r="F29" s="14">
        <v>5.9</v>
      </c>
      <c r="G29" s="14">
        <v>93</v>
      </c>
      <c r="H29" s="54">
        <v>263</v>
      </c>
    </row>
    <row r="30" spans="1:8" ht="13.5" customHeight="1">
      <c r="A30" s="125"/>
      <c r="B30" s="72" t="s">
        <v>78</v>
      </c>
      <c r="C30" s="12">
        <v>150</v>
      </c>
      <c r="D30" s="9">
        <v>3.4</v>
      </c>
      <c r="E30" s="9">
        <v>5</v>
      </c>
      <c r="F30" s="9">
        <v>35.8</v>
      </c>
      <c r="G30" s="9">
        <v>170.2</v>
      </c>
      <c r="H30" s="42">
        <v>345</v>
      </c>
    </row>
    <row r="31" spans="1:8" ht="13.5" customHeight="1">
      <c r="A31" s="86"/>
      <c r="B31" s="15" t="s">
        <v>128</v>
      </c>
      <c r="C31" s="16" t="s">
        <v>39</v>
      </c>
      <c r="D31" s="16">
        <v>1</v>
      </c>
      <c r="E31" s="16">
        <v>0</v>
      </c>
      <c r="F31" s="16">
        <v>20.2</v>
      </c>
      <c r="G31" s="16">
        <v>84</v>
      </c>
      <c r="H31" s="42">
        <v>399</v>
      </c>
    </row>
    <row r="32" spans="1:8" ht="13.5" customHeight="1">
      <c r="A32" s="39"/>
      <c r="B32" s="13" t="s">
        <v>10</v>
      </c>
      <c r="C32" s="14">
        <v>20</v>
      </c>
      <c r="D32" s="14">
        <v>1.6</v>
      </c>
      <c r="E32" s="14">
        <v>0.2</v>
      </c>
      <c r="F32" s="14">
        <v>10</v>
      </c>
      <c r="G32" s="14">
        <v>49</v>
      </c>
      <c r="H32" s="43">
        <v>480</v>
      </c>
    </row>
    <row r="33" spans="1:8" ht="13.5" customHeight="1">
      <c r="A33" s="39"/>
      <c r="B33" s="93" t="s">
        <v>11</v>
      </c>
      <c r="C33" s="14">
        <v>20</v>
      </c>
      <c r="D33" s="14">
        <v>1.52</v>
      </c>
      <c r="E33" s="14">
        <v>0.24</v>
      </c>
      <c r="F33" s="14">
        <v>7</v>
      </c>
      <c r="G33" s="14">
        <v>38.2</v>
      </c>
      <c r="H33" s="43">
        <v>481</v>
      </c>
    </row>
    <row r="34" spans="1:8" ht="13.5" customHeight="1">
      <c r="A34" s="126" t="s">
        <v>58</v>
      </c>
      <c r="B34" s="21"/>
      <c r="C34" s="22"/>
      <c r="D34" s="53">
        <f>SUM(D28:D33)</f>
        <v>18.22</v>
      </c>
      <c r="E34" s="53">
        <f>SUM(E28:E33)</f>
        <v>8.44</v>
      </c>
      <c r="F34" s="53">
        <f>SUM(F28:F33)</f>
        <v>78.89999999999999</v>
      </c>
      <c r="G34" s="53">
        <f>SUM(G28:G33)</f>
        <v>434.4</v>
      </c>
      <c r="H34" s="45"/>
    </row>
    <row r="35" spans="1:8" ht="13.5" customHeight="1">
      <c r="A35" s="46" t="s">
        <v>33</v>
      </c>
      <c r="B35" s="21"/>
      <c r="C35" s="22"/>
      <c r="D35" s="53">
        <f>D6+D7+D8+D9+D10+D13+D15+D16+D17+D18+D19+D20+D21+D24+D25+D26+D29+D28+D30+D31+D32+D33</f>
        <v>69.77</v>
      </c>
      <c r="E35" s="53">
        <f>E6+E7+E8+E9+E10+E13+E15+E16+E17+E18+E19+E20+E21+E24+E25+E26+E29+E28+E30+E31+E32+E33</f>
        <v>65.84</v>
      </c>
      <c r="F35" s="53">
        <f>F6+F7+F8+F9+F10+F13+F15+F16+F17+F18+F19+F20+F21+F24+F25+F26+F29+F28+F30+F31+F32+F33</f>
        <v>278.3</v>
      </c>
      <c r="G35" s="53">
        <f>G6+G7+G8+G9+G10+G13+G15+G16+G17+G18+G19+G20+G21+G24+G25+G26+G29+G28+G30+G31+G32+G33</f>
        <v>1963.1000000000001</v>
      </c>
      <c r="H35" s="45"/>
    </row>
    <row r="36" spans="4:6" ht="12.75" customHeight="1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875" style="0" customWidth="1"/>
    <col min="2" max="2" width="53.375" style="0" customWidth="1"/>
    <col min="3" max="8" width="10.25390625" style="0" customWidth="1"/>
    <col min="9" max="9" width="6.75390625" style="0" customWidth="1"/>
  </cols>
  <sheetData>
    <row r="1" spans="1:2" ht="29.25" customHeight="1">
      <c r="A1" s="192" t="s">
        <v>147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3.5" customHeight="1">
      <c r="A5" s="32" t="s">
        <v>24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4" t="s">
        <v>134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85"/>
      <c r="B8" s="8" t="s">
        <v>60</v>
      </c>
      <c r="C8" s="12" t="s">
        <v>65</v>
      </c>
      <c r="D8" s="9">
        <v>7.4</v>
      </c>
      <c r="E8" s="9">
        <v>7.2</v>
      </c>
      <c r="F8" s="9">
        <v>27.6</v>
      </c>
      <c r="G8" s="9">
        <v>209.3</v>
      </c>
      <c r="H8" s="60">
        <v>185</v>
      </c>
    </row>
    <row r="9" spans="1:8" ht="13.5" customHeight="1">
      <c r="A9" s="111"/>
      <c r="B9" s="13" t="s">
        <v>129</v>
      </c>
      <c r="C9" s="14">
        <v>200</v>
      </c>
      <c r="D9" s="14">
        <v>3.1</v>
      </c>
      <c r="E9" s="14">
        <v>2.7</v>
      </c>
      <c r="F9" s="14">
        <v>16</v>
      </c>
      <c r="G9" s="14">
        <v>101</v>
      </c>
      <c r="H9" s="54">
        <v>395</v>
      </c>
    </row>
    <row r="10" spans="1:8" ht="13.5" customHeight="1">
      <c r="A10" s="36"/>
      <c r="B10" s="13" t="s">
        <v>10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55</v>
      </c>
      <c r="B11" s="10"/>
      <c r="C11" s="11"/>
      <c r="D11" s="11">
        <f>SUM(D7:D10)</f>
        <v>15.22</v>
      </c>
      <c r="E11" s="11">
        <f>SUM(E7:E10)</f>
        <v>13.150000000000002</v>
      </c>
      <c r="F11" s="11">
        <f>SUM(F7:F10)</f>
        <v>58.6</v>
      </c>
      <c r="G11" s="11">
        <f>SUM(G7:G10)</f>
        <v>419.8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9</v>
      </c>
      <c r="B13" s="8" t="s">
        <v>126</v>
      </c>
      <c r="C13" s="12" t="s">
        <v>89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 t="s">
        <v>6</v>
      </c>
      <c r="B14" s="10"/>
      <c r="C14" s="9"/>
      <c r="D14" s="12"/>
      <c r="E14" s="12"/>
      <c r="F14" s="12"/>
      <c r="G14" s="12"/>
      <c r="H14" s="42"/>
    </row>
    <row r="15" spans="1:8" ht="13.5" customHeight="1">
      <c r="A15" s="37"/>
      <c r="B15" s="15" t="s">
        <v>96</v>
      </c>
      <c r="C15" s="9">
        <v>30</v>
      </c>
      <c r="D15" s="12">
        <v>0.4</v>
      </c>
      <c r="E15" s="12">
        <v>0.1</v>
      </c>
      <c r="F15" s="12">
        <v>1.2</v>
      </c>
      <c r="G15" s="12">
        <v>7.7</v>
      </c>
      <c r="H15" s="56">
        <v>71</v>
      </c>
    </row>
    <row r="16" spans="1:8" ht="13.5" customHeight="1">
      <c r="A16" s="38"/>
      <c r="B16" s="8" t="s">
        <v>112</v>
      </c>
      <c r="C16" s="9">
        <v>200</v>
      </c>
      <c r="D16" s="12">
        <v>1.7</v>
      </c>
      <c r="E16" s="12">
        <v>5.44</v>
      </c>
      <c r="F16" s="12">
        <v>11.8</v>
      </c>
      <c r="G16" s="12">
        <v>102.6</v>
      </c>
      <c r="H16" s="56">
        <v>99</v>
      </c>
    </row>
    <row r="17" spans="1:8" ht="13.5" customHeight="1">
      <c r="A17" s="120"/>
      <c r="B17" s="94" t="s">
        <v>143</v>
      </c>
      <c r="C17" s="41">
        <v>80</v>
      </c>
      <c r="D17" s="41">
        <v>11.9</v>
      </c>
      <c r="E17" s="41">
        <v>8.8</v>
      </c>
      <c r="F17" s="41">
        <v>11.6</v>
      </c>
      <c r="G17" s="41">
        <v>173</v>
      </c>
      <c r="H17" s="44">
        <v>282</v>
      </c>
    </row>
    <row r="18" spans="1:8" ht="13.5" customHeight="1">
      <c r="A18" s="185"/>
      <c r="B18" s="29" t="s">
        <v>140</v>
      </c>
      <c r="C18" s="14" t="s">
        <v>141</v>
      </c>
      <c r="D18" s="14">
        <v>2.9</v>
      </c>
      <c r="E18" s="14">
        <v>4.5</v>
      </c>
      <c r="F18" s="14">
        <v>23</v>
      </c>
      <c r="G18" s="14">
        <v>143</v>
      </c>
      <c r="H18" s="54">
        <v>318</v>
      </c>
    </row>
    <row r="19" spans="1:8" ht="13.5" customHeight="1">
      <c r="A19" s="33"/>
      <c r="B19" s="93" t="s">
        <v>73</v>
      </c>
      <c r="C19" s="14">
        <v>180</v>
      </c>
      <c r="D19" s="14">
        <v>0.2</v>
      </c>
      <c r="E19" s="14">
        <v>0.2</v>
      </c>
      <c r="F19" s="14">
        <v>16</v>
      </c>
      <c r="G19" s="14">
        <v>66.6</v>
      </c>
      <c r="H19" s="43">
        <v>409</v>
      </c>
    </row>
    <row r="20" spans="1:8" ht="13.5" customHeight="1">
      <c r="A20" s="39"/>
      <c r="B20" s="13" t="s">
        <v>10</v>
      </c>
      <c r="C20" s="14">
        <v>20</v>
      </c>
      <c r="D20" s="14">
        <v>1.6</v>
      </c>
      <c r="E20" s="14">
        <v>0.2</v>
      </c>
      <c r="F20" s="14">
        <v>10</v>
      </c>
      <c r="G20" s="14">
        <v>49</v>
      </c>
      <c r="H20" s="43">
        <v>480</v>
      </c>
    </row>
    <row r="21" spans="1:8" ht="13.5" customHeight="1">
      <c r="A21" s="39"/>
      <c r="B21" s="13" t="s">
        <v>11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6" t="s">
        <v>56</v>
      </c>
      <c r="B22" s="96"/>
      <c r="C22" s="23"/>
      <c r="D22" s="59">
        <f>SUM(D15:D21)</f>
        <v>21</v>
      </c>
      <c r="E22" s="59">
        <f>SUM(E15:E21)</f>
        <v>19.54</v>
      </c>
      <c r="F22" s="59">
        <f>SUM(F15:F21)</f>
        <v>84.1</v>
      </c>
      <c r="G22" s="59">
        <f>SUM(G15:G21)</f>
        <v>599.1999999999999</v>
      </c>
      <c r="H22" s="44"/>
    </row>
    <row r="23" spans="1:8" ht="13.5" customHeight="1">
      <c r="A23" s="36"/>
      <c r="B23" s="20"/>
      <c r="C23" s="12"/>
      <c r="D23" s="9"/>
      <c r="E23" s="9"/>
      <c r="F23" s="9"/>
      <c r="G23" s="9"/>
      <c r="H23" s="42"/>
    </row>
    <row r="24" spans="1:8" ht="13.5" customHeight="1">
      <c r="A24" s="98"/>
      <c r="B24" s="145"/>
      <c r="C24" s="144"/>
      <c r="D24" s="143"/>
      <c r="E24" s="143"/>
      <c r="F24" s="143"/>
      <c r="G24" s="143"/>
      <c r="H24" s="82"/>
    </row>
    <row r="25" spans="1:8" ht="13.5" customHeight="1">
      <c r="A25" s="95" t="s">
        <v>42</v>
      </c>
      <c r="B25" s="18" t="s">
        <v>70</v>
      </c>
      <c r="C25" s="12" t="s">
        <v>117</v>
      </c>
      <c r="D25" s="9">
        <v>19.2</v>
      </c>
      <c r="E25" s="9">
        <v>11.4</v>
      </c>
      <c r="F25" s="9">
        <v>23.8</v>
      </c>
      <c r="G25" s="9">
        <v>278.4</v>
      </c>
      <c r="H25" s="42">
        <v>263</v>
      </c>
    </row>
    <row r="26" spans="1:8" ht="13.5" customHeight="1">
      <c r="A26" s="122"/>
      <c r="B26" s="72" t="s">
        <v>131</v>
      </c>
      <c r="C26" s="9">
        <v>200</v>
      </c>
      <c r="D26" s="12">
        <v>6</v>
      </c>
      <c r="E26" s="12">
        <v>5</v>
      </c>
      <c r="F26" s="12">
        <v>12.1</v>
      </c>
      <c r="G26" s="12">
        <v>102</v>
      </c>
      <c r="H26" s="42">
        <v>401</v>
      </c>
    </row>
    <row r="27" spans="1:8" ht="13.5" customHeight="1">
      <c r="A27" s="126" t="s">
        <v>57</v>
      </c>
      <c r="B27" s="93"/>
      <c r="C27" s="14"/>
      <c r="D27" s="54">
        <f>SUM(D24:D26)</f>
        <v>25.2</v>
      </c>
      <c r="E27" s="54">
        <f>SUM(E24:E26)</f>
        <v>16.4</v>
      </c>
      <c r="F27" s="54">
        <f>SUM(F24:F26)</f>
        <v>35.9</v>
      </c>
      <c r="G27" s="54">
        <f>SUM(G24:G26)</f>
        <v>380.4</v>
      </c>
      <c r="H27" s="43"/>
    </row>
    <row r="28" spans="1:8" ht="13.5" customHeight="1">
      <c r="A28" s="46"/>
      <c r="B28" s="93"/>
      <c r="C28" s="25"/>
      <c r="D28" s="14"/>
      <c r="E28" s="14"/>
      <c r="F28" s="14"/>
      <c r="G28" s="14"/>
      <c r="H28" s="43"/>
    </row>
    <row r="29" spans="1:8" ht="13.5" customHeight="1">
      <c r="A29" s="46" t="s">
        <v>7</v>
      </c>
      <c r="B29" s="8"/>
      <c r="C29" s="12"/>
      <c r="D29" s="12"/>
      <c r="E29" s="12"/>
      <c r="F29" s="12"/>
      <c r="G29" s="12"/>
      <c r="H29" s="56"/>
    </row>
    <row r="30" spans="1:8" ht="13.5" customHeight="1">
      <c r="A30" s="46"/>
      <c r="B30" s="115" t="s">
        <v>108</v>
      </c>
      <c r="C30" s="12">
        <v>230</v>
      </c>
      <c r="D30" s="12">
        <v>17.1</v>
      </c>
      <c r="E30" s="12">
        <v>10.9</v>
      </c>
      <c r="F30" s="12">
        <v>24.5</v>
      </c>
      <c r="G30" s="12">
        <v>265</v>
      </c>
      <c r="H30" s="54">
        <v>298</v>
      </c>
    </row>
    <row r="31" spans="1:8" ht="13.5" customHeight="1">
      <c r="A31" s="86"/>
      <c r="B31" s="13" t="s">
        <v>12</v>
      </c>
      <c r="C31" s="14" t="s">
        <v>74</v>
      </c>
      <c r="D31" s="14">
        <v>0.2</v>
      </c>
      <c r="E31" s="14">
        <v>0.05</v>
      </c>
      <c r="F31" s="14">
        <v>9</v>
      </c>
      <c r="G31" s="14">
        <v>37.8</v>
      </c>
      <c r="H31" s="43">
        <v>430</v>
      </c>
    </row>
    <row r="32" spans="1:8" ht="13.5" customHeight="1">
      <c r="A32" s="86"/>
      <c r="B32" s="13" t="s">
        <v>10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110"/>
      <c r="B33" s="13" t="s">
        <v>11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39"/>
      <c r="B34" s="93"/>
      <c r="C34" s="14"/>
      <c r="D34" s="14"/>
      <c r="E34" s="14"/>
      <c r="F34" s="14"/>
      <c r="G34" s="14"/>
      <c r="H34" s="43"/>
    </row>
    <row r="35" spans="1:8" ht="13.5" customHeight="1">
      <c r="A35" s="126" t="s">
        <v>58</v>
      </c>
      <c r="B35" s="21"/>
      <c r="C35" s="22"/>
      <c r="D35" s="53">
        <f>SUM(D29:D34)</f>
        <v>22</v>
      </c>
      <c r="E35" s="53">
        <f>SUM(E29:E34)</f>
        <v>11.550000000000002</v>
      </c>
      <c r="F35" s="53">
        <f>SUM(F29:F34)</f>
        <v>59</v>
      </c>
      <c r="G35" s="53">
        <f>SUM(G29:G34)</f>
        <v>433.6</v>
      </c>
      <c r="H35" s="22"/>
    </row>
    <row r="36" spans="1:8" ht="13.5" customHeight="1">
      <c r="A36" s="46" t="s">
        <v>34</v>
      </c>
      <c r="B36" s="21"/>
      <c r="C36" s="22"/>
      <c r="D36" s="133">
        <f>D7+D8+D9+D10+D13+D15+D16+D17+D18+D19+D20+D21+D25+D24+D26+D29+D30+D31+D32+D33+D34</f>
        <v>83.82</v>
      </c>
      <c r="E36" s="133">
        <f>E7+E8+E9+E10+E13+E15+E16+E17+E18+E19+E20+E21+E25+E24+E26+E29+E30+E31+E32+E33+E34</f>
        <v>61.03999999999999</v>
      </c>
      <c r="F36" s="133">
        <f>F7+F8+F9+F10+F13+F15+F16+F17+F18+F19+F20+F21+F25+F24+F26+F29+F30+F31+F32+F33+F34</f>
        <v>247.4</v>
      </c>
      <c r="G36" s="133">
        <f>G7+G8+G9+G10+G13+G15+G16+G17+G18+G19+G20+G21+G25+G24+G26+G29+G30+G31+G32+G33+G34</f>
        <v>1877.1999999999998</v>
      </c>
      <c r="H36" s="53"/>
    </row>
    <row r="37" spans="4:6" ht="12.75" customHeight="1">
      <c r="D37" s="80"/>
      <c r="E37" s="80"/>
      <c r="F37" s="80"/>
    </row>
    <row r="38" spans="4:6" ht="12.75" customHeight="1">
      <c r="D38" s="80"/>
      <c r="E38" s="80"/>
      <c r="F38" s="80"/>
    </row>
  </sheetData>
  <sheetProtection/>
  <mergeCells count="3">
    <mergeCell ref="D2:F2"/>
    <mergeCell ref="D3:F3"/>
    <mergeCell ref="A1:B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375" style="0" customWidth="1"/>
    <col min="2" max="2" width="57.375" style="0" customWidth="1"/>
    <col min="3" max="3" width="10.25390625" style="0" customWidth="1"/>
    <col min="4" max="6" width="8.875" style="0" customWidth="1"/>
    <col min="7" max="8" width="10.25390625" style="0" customWidth="1"/>
    <col min="9" max="9" width="7.625" style="0" customWidth="1"/>
    <col min="10" max="10" width="8.00390625" style="0" customWidth="1"/>
  </cols>
  <sheetData>
    <row r="1" spans="1:2" ht="27.75" customHeight="1">
      <c r="A1" s="192" t="s">
        <v>148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86" t="s">
        <v>0</v>
      </c>
      <c r="E2" s="187"/>
      <c r="F2" s="188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9" t="s">
        <v>2</v>
      </c>
      <c r="E3" s="190"/>
      <c r="F3" s="191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81</v>
      </c>
      <c r="E4" s="1" t="s">
        <v>82</v>
      </c>
      <c r="F4" s="1" t="s">
        <v>83</v>
      </c>
      <c r="G4" s="4" t="s">
        <v>4</v>
      </c>
      <c r="H4" s="4"/>
    </row>
    <row r="5" spans="1:8" ht="13.5" customHeight="1">
      <c r="A5" s="32" t="s">
        <v>23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7"/>
      <c r="E6" s="27"/>
      <c r="F6" s="41"/>
      <c r="G6" s="61"/>
      <c r="H6" s="41"/>
    </row>
    <row r="7" spans="1:8" ht="13.5" customHeight="1">
      <c r="A7" s="181"/>
      <c r="B7" s="173" t="s">
        <v>133</v>
      </c>
      <c r="C7" s="174">
        <v>10</v>
      </c>
      <c r="D7" s="174">
        <v>0.08</v>
      </c>
      <c r="E7" s="174">
        <v>7.3</v>
      </c>
      <c r="F7" s="174">
        <v>0.1</v>
      </c>
      <c r="G7" s="57">
        <v>66.1</v>
      </c>
      <c r="H7" s="179">
        <v>6</v>
      </c>
    </row>
    <row r="8" spans="1:8" ht="13.5" customHeight="1">
      <c r="A8" s="183"/>
      <c r="B8" s="175" t="s">
        <v>135</v>
      </c>
      <c r="C8" s="175" t="s">
        <v>65</v>
      </c>
      <c r="D8" s="177">
        <v>6.7</v>
      </c>
      <c r="E8" s="177">
        <v>6.5</v>
      </c>
      <c r="F8" s="177">
        <v>24.8</v>
      </c>
      <c r="G8" s="177">
        <v>188.4</v>
      </c>
      <c r="H8" s="180">
        <v>185</v>
      </c>
    </row>
    <row r="9" spans="1:8" ht="13.5" customHeight="1">
      <c r="A9" s="184"/>
      <c r="B9" s="176" t="s">
        <v>136</v>
      </c>
      <c r="C9" s="176"/>
      <c r="D9" s="178"/>
      <c r="E9" s="178"/>
      <c r="F9" s="178"/>
      <c r="G9" s="178"/>
      <c r="H9" s="53"/>
    </row>
    <row r="10" spans="1:8" ht="13.5" customHeight="1">
      <c r="A10" s="182"/>
      <c r="B10" s="22" t="s">
        <v>8</v>
      </c>
      <c r="C10" s="22">
        <v>200</v>
      </c>
      <c r="D10" s="22">
        <v>4</v>
      </c>
      <c r="E10" s="22">
        <v>3.5</v>
      </c>
      <c r="F10" s="22">
        <v>17.6</v>
      </c>
      <c r="G10" s="22">
        <v>118.9</v>
      </c>
      <c r="H10" s="53">
        <v>397</v>
      </c>
    </row>
    <row r="11" spans="1:8" ht="13.5" customHeight="1">
      <c r="A11" s="36"/>
      <c r="B11" s="13" t="s">
        <v>10</v>
      </c>
      <c r="C11" s="14">
        <v>30</v>
      </c>
      <c r="D11" s="14">
        <v>2.4</v>
      </c>
      <c r="E11" s="14">
        <v>0.3</v>
      </c>
      <c r="F11" s="14">
        <v>15</v>
      </c>
      <c r="G11" s="14">
        <v>73.5</v>
      </c>
      <c r="H11" s="43">
        <v>480</v>
      </c>
    </row>
    <row r="12" spans="1:8" ht="13.5" customHeight="1">
      <c r="A12" s="81" t="s">
        <v>55</v>
      </c>
      <c r="B12" s="10"/>
      <c r="C12" s="11"/>
      <c r="D12" s="11">
        <f>SUM(D7:D11)</f>
        <v>13.180000000000001</v>
      </c>
      <c r="E12" s="11">
        <f>SUM(E7:E11)</f>
        <v>17.6</v>
      </c>
      <c r="F12" s="11">
        <f>SUM(F7:F11)</f>
        <v>57.5</v>
      </c>
      <c r="G12" s="11">
        <f>SUM(G7:G11)</f>
        <v>446.9</v>
      </c>
      <c r="H12" s="42"/>
    </row>
    <row r="13" spans="1:8" ht="13.5" customHeight="1">
      <c r="A13" s="37"/>
      <c r="B13" s="10"/>
      <c r="C13" s="11"/>
      <c r="D13" s="11"/>
      <c r="E13" s="11"/>
      <c r="F13" s="11"/>
      <c r="G13" s="11"/>
      <c r="H13" s="42"/>
    </row>
    <row r="14" spans="1:8" ht="13.5" customHeight="1">
      <c r="A14" s="95" t="s">
        <v>9</v>
      </c>
      <c r="B14" s="8" t="s">
        <v>126</v>
      </c>
      <c r="C14" s="12" t="s">
        <v>89</v>
      </c>
      <c r="D14" s="56">
        <v>0.4</v>
      </c>
      <c r="E14" s="56">
        <v>0.4</v>
      </c>
      <c r="F14" s="56">
        <v>9.8</v>
      </c>
      <c r="G14" s="56">
        <v>44.2</v>
      </c>
      <c r="H14" s="42">
        <v>368</v>
      </c>
    </row>
    <row r="15" spans="1:8" ht="13.5" customHeight="1">
      <c r="A15" s="37"/>
      <c r="B15" s="10"/>
      <c r="C15" s="9"/>
      <c r="D15" s="12"/>
      <c r="E15" s="12"/>
      <c r="F15" s="12"/>
      <c r="G15" s="12"/>
      <c r="H15" s="42"/>
    </row>
    <row r="16" spans="1:8" ht="13.5" customHeight="1">
      <c r="A16" s="37" t="s">
        <v>6</v>
      </c>
      <c r="B16" s="124"/>
      <c r="C16" s="9"/>
      <c r="D16" s="12"/>
      <c r="E16" s="12"/>
      <c r="F16" s="12"/>
      <c r="G16" s="12"/>
      <c r="H16" s="42"/>
    </row>
    <row r="17" spans="1:8" ht="13.5" customHeight="1">
      <c r="A17" s="87"/>
      <c r="B17" s="8" t="s">
        <v>124</v>
      </c>
      <c r="C17" s="9">
        <v>200</v>
      </c>
      <c r="D17" s="12">
        <v>2.2</v>
      </c>
      <c r="E17" s="12">
        <v>2.3</v>
      </c>
      <c r="F17" s="12">
        <v>13.7</v>
      </c>
      <c r="G17" s="12">
        <v>83.8</v>
      </c>
      <c r="H17" s="56">
        <v>82</v>
      </c>
    </row>
    <row r="18" spans="1:8" ht="13.5" customHeight="1">
      <c r="A18" s="39"/>
      <c r="B18" s="94" t="s">
        <v>118</v>
      </c>
      <c r="C18" s="41">
        <v>80</v>
      </c>
      <c r="D18" s="41">
        <v>18.8</v>
      </c>
      <c r="E18" s="41">
        <v>6.2</v>
      </c>
      <c r="F18" s="41">
        <v>0.9</v>
      </c>
      <c r="G18" s="41">
        <v>134</v>
      </c>
      <c r="H18" s="44">
        <v>290</v>
      </c>
    </row>
    <row r="19" spans="1:8" ht="13.5" customHeight="1">
      <c r="A19" s="39"/>
      <c r="B19" s="94" t="s">
        <v>62</v>
      </c>
      <c r="C19" s="134" t="s">
        <v>114</v>
      </c>
      <c r="D19" s="146">
        <v>3.2</v>
      </c>
      <c r="E19" s="146">
        <v>3.2</v>
      </c>
      <c r="F19" s="146">
        <v>16.7</v>
      </c>
      <c r="G19" s="146">
        <v>102</v>
      </c>
      <c r="H19" s="135">
        <v>168</v>
      </c>
    </row>
    <row r="20" spans="1:8" ht="13.5" customHeight="1">
      <c r="A20" s="39"/>
      <c r="B20" s="57" t="s">
        <v>109</v>
      </c>
      <c r="C20" s="41">
        <v>80</v>
      </c>
      <c r="D20" s="41">
        <v>1.3</v>
      </c>
      <c r="E20" s="41">
        <v>1</v>
      </c>
      <c r="F20" s="41">
        <v>8.3</v>
      </c>
      <c r="G20" s="41">
        <v>49</v>
      </c>
      <c r="H20" s="59">
        <v>340</v>
      </c>
    </row>
    <row r="21" spans="1:8" ht="13.5" customHeight="1">
      <c r="A21" s="111"/>
      <c r="B21" s="8" t="s">
        <v>72</v>
      </c>
      <c r="C21" s="12">
        <v>180</v>
      </c>
      <c r="D21" s="12">
        <v>0.4</v>
      </c>
      <c r="E21" s="12">
        <v>0.2</v>
      </c>
      <c r="F21" s="12">
        <v>19.3</v>
      </c>
      <c r="G21" s="12">
        <v>81</v>
      </c>
      <c r="H21" s="42">
        <v>412</v>
      </c>
    </row>
    <row r="22" spans="1:8" ht="13.5" customHeight="1">
      <c r="A22" s="39"/>
      <c r="B22" s="13" t="s">
        <v>10</v>
      </c>
      <c r="C22" s="14">
        <v>20</v>
      </c>
      <c r="D22" s="14">
        <v>1.6</v>
      </c>
      <c r="E22" s="14">
        <v>0.2</v>
      </c>
      <c r="F22" s="14">
        <v>10</v>
      </c>
      <c r="G22" s="14">
        <v>49</v>
      </c>
      <c r="H22" s="43">
        <v>480</v>
      </c>
    </row>
    <row r="23" spans="1:8" ht="13.5" customHeight="1">
      <c r="A23" s="39"/>
      <c r="B23" s="13" t="s">
        <v>11</v>
      </c>
      <c r="C23" s="14">
        <v>30</v>
      </c>
      <c r="D23" s="14">
        <v>2.3</v>
      </c>
      <c r="E23" s="14">
        <v>0.3</v>
      </c>
      <c r="F23" s="14">
        <v>10.5</v>
      </c>
      <c r="G23" s="14">
        <v>57.3</v>
      </c>
      <c r="H23" s="43">
        <v>481</v>
      </c>
    </row>
    <row r="24" spans="1:8" ht="13.5" customHeight="1">
      <c r="A24" s="126" t="s">
        <v>56</v>
      </c>
      <c r="B24" s="96"/>
      <c r="C24" s="23"/>
      <c r="D24" s="59">
        <f>SUM(D16:D23)</f>
        <v>29.8</v>
      </c>
      <c r="E24" s="59">
        <f>SUM(E16:E23)</f>
        <v>13.399999999999999</v>
      </c>
      <c r="F24" s="59">
        <f>SUM(F16:F23)</f>
        <v>79.39999999999999</v>
      </c>
      <c r="G24" s="59">
        <f>SUM(G16:G23)</f>
        <v>556.1</v>
      </c>
      <c r="H24" s="44"/>
    </row>
    <row r="25" spans="1:8" ht="13.5" customHeight="1">
      <c r="A25" s="46"/>
      <c r="B25" s="97"/>
      <c r="C25" s="25"/>
      <c r="D25" s="54"/>
      <c r="E25" s="54"/>
      <c r="F25" s="54"/>
      <c r="G25" s="54"/>
      <c r="H25" s="43"/>
    </row>
    <row r="26" spans="1:8" ht="13.5" customHeight="1">
      <c r="A26" s="95" t="s">
        <v>42</v>
      </c>
      <c r="B26" s="8" t="s">
        <v>110</v>
      </c>
      <c r="C26" s="12">
        <v>80</v>
      </c>
      <c r="D26" s="12">
        <v>5.1</v>
      </c>
      <c r="E26" s="12">
        <v>3.5</v>
      </c>
      <c r="F26" s="12">
        <v>50.4</v>
      </c>
      <c r="G26" s="12">
        <v>253.3</v>
      </c>
      <c r="H26" s="54">
        <v>458</v>
      </c>
    </row>
    <row r="27" spans="1:8" ht="13.5" customHeight="1">
      <c r="A27" s="120"/>
      <c r="B27" s="8" t="s">
        <v>45</v>
      </c>
      <c r="C27" s="12">
        <v>200</v>
      </c>
      <c r="D27" s="16">
        <v>5.6</v>
      </c>
      <c r="E27" s="16">
        <v>5</v>
      </c>
      <c r="F27" s="16">
        <v>9.5</v>
      </c>
      <c r="G27" s="16">
        <v>104</v>
      </c>
      <c r="H27" s="42">
        <v>400</v>
      </c>
    </row>
    <row r="28" spans="1:8" ht="13.5" customHeight="1">
      <c r="A28" s="126" t="s">
        <v>57</v>
      </c>
      <c r="B28" s="13"/>
      <c r="C28" s="14"/>
      <c r="D28" s="54">
        <f>SUM(D26:D27)</f>
        <v>10.7</v>
      </c>
      <c r="E28" s="54">
        <f>SUM(E26:E27)</f>
        <v>8.5</v>
      </c>
      <c r="F28" s="54">
        <f>SUM(F26:F27)</f>
        <v>59.9</v>
      </c>
      <c r="G28" s="54">
        <f>SUM(G26:G27)</f>
        <v>357.3</v>
      </c>
      <c r="H28" s="43"/>
    </row>
    <row r="29" spans="1:8" ht="13.5" customHeight="1">
      <c r="A29" s="36"/>
      <c r="B29" s="13"/>
      <c r="C29" s="14"/>
      <c r="D29" s="54"/>
      <c r="E29" s="54"/>
      <c r="F29" s="54"/>
      <c r="G29" s="54"/>
      <c r="H29" s="43"/>
    </row>
    <row r="30" spans="1:8" ht="13.5" customHeight="1">
      <c r="A30" s="98" t="s">
        <v>7</v>
      </c>
      <c r="B30" s="167" t="s">
        <v>95</v>
      </c>
      <c r="C30" s="74">
        <v>30</v>
      </c>
      <c r="D30" s="75">
        <v>0.2</v>
      </c>
      <c r="E30" s="75">
        <v>0.1</v>
      </c>
      <c r="F30" s="75">
        <v>0.8</v>
      </c>
      <c r="G30" s="75">
        <v>1.7</v>
      </c>
      <c r="H30" s="168">
        <v>70</v>
      </c>
    </row>
    <row r="31" spans="1:8" ht="13.5" customHeight="1">
      <c r="A31" s="98"/>
      <c r="B31" s="8" t="s">
        <v>119</v>
      </c>
      <c r="C31" s="12">
        <v>80</v>
      </c>
      <c r="D31" s="12">
        <v>12.1</v>
      </c>
      <c r="E31" s="12">
        <v>3.9</v>
      </c>
      <c r="F31" s="12">
        <v>8.2</v>
      </c>
      <c r="G31" s="12">
        <v>116</v>
      </c>
      <c r="H31" s="56">
        <v>258</v>
      </c>
    </row>
    <row r="32" spans="1:8" ht="13.5" customHeight="1">
      <c r="A32" s="110"/>
      <c r="B32" s="8" t="s">
        <v>142</v>
      </c>
      <c r="C32" s="12">
        <v>150</v>
      </c>
      <c r="D32" s="12">
        <v>6.3</v>
      </c>
      <c r="E32" s="12">
        <v>5.1</v>
      </c>
      <c r="F32" s="12">
        <v>18.2</v>
      </c>
      <c r="G32" s="12">
        <v>132</v>
      </c>
      <c r="H32" s="56">
        <v>126</v>
      </c>
    </row>
    <row r="33" spans="1:8" ht="13.5" customHeight="1">
      <c r="A33" s="85"/>
      <c r="B33" s="13" t="s">
        <v>12</v>
      </c>
      <c r="C33" s="14" t="s">
        <v>74</v>
      </c>
      <c r="D33" s="14">
        <v>0.2</v>
      </c>
      <c r="E33" s="14">
        <v>0.05</v>
      </c>
      <c r="F33" s="14">
        <v>9</v>
      </c>
      <c r="G33" s="14">
        <v>37.8</v>
      </c>
      <c r="H33" s="43">
        <v>430</v>
      </c>
    </row>
    <row r="34" spans="1:8" ht="13.5" customHeight="1">
      <c r="A34" s="39"/>
      <c r="B34" s="13" t="s">
        <v>10</v>
      </c>
      <c r="C34" s="14">
        <v>30</v>
      </c>
      <c r="D34" s="14">
        <v>2.4</v>
      </c>
      <c r="E34" s="14">
        <v>0.3</v>
      </c>
      <c r="F34" s="14">
        <v>15</v>
      </c>
      <c r="G34" s="14">
        <v>73.5</v>
      </c>
      <c r="H34" s="43">
        <v>480</v>
      </c>
    </row>
    <row r="35" spans="1:8" ht="13.5" customHeight="1">
      <c r="A35" s="39"/>
      <c r="B35" s="13" t="s">
        <v>11</v>
      </c>
      <c r="C35" s="14">
        <v>30</v>
      </c>
      <c r="D35" s="14">
        <v>2.3</v>
      </c>
      <c r="E35" s="14">
        <v>0.3</v>
      </c>
      <c r="F35" s="14">
        <v>10.5</v>
      </c>
      <c r="G35" s="14">
        <v>57.3</v>
      </c>
      <c r="H35" s="43">
        <v>481</v>
      </c>
    </row>
    <row r="36" spans="1:8" ht="13.5" customHeight="1">
      <c r="A36" s="126" t="s">
        <v>58</v>
      </c>
      <c r="B36" s="21"/>
      <c r="C36" s="22"/>
      <c r="D36" s="53">
        <f>SUM(D30:D35)</f>
        <v>23.499999999999996</v>
      </c>
      <c r="E36" s="53">
        <f>SUM(E30:E35)</f>
        <v>9.750000000000002</v>
      </c>
      <c r="F36" s="53">
        <f>SUM(F30:F35)</f>
        <v>61.7</v>
      </c>
      <c r="G36" s="53">
        <f>SUM(G30:G35)</f>
        <v>418.3</v>
      </c>
      <c r="H36" s="45"/>
    </row>
    <row r="37" spans="1:8" ht="13.5" customHeight="1">
      <c r="A37" s="46" t="s">
        <v>35</v>
      </c>
      <c r="B37" s="21"/>
      <c r="C37" s="22"/>
      <c r="D37" s="133">
        <f>D7+D8+D10+D11+D14+D16+D17+D18+D19+D20+D21+D22+D23+D26+D27+D30+D31+D32+D33+D34+D35</f>
        <v>77.58</v>
      </c>
      <c r="E37" s="133">
        <f>E7+E8+E10+E11+E14+E16+E17+E18+E19+E20+E21+E22+E23+E26+E27+E30+E31+E32+E33+E34+E35</f>
        <v>49.64999999999999</v>
      </c>
      <c r="F37" s="133">
        <f>F7+F8+F10+F11+F14+F16+F17+F18+F19+F20+F21+F22+F23+F26+F27+F30+F31+F32+F33+F34+F35</f>
        <v>268.29999999999995</v>
      </c>
      <c r="G37" s="133">
        <f>G7+G8+G10+G11+G14+G16+G17+G18+G19+G20+G21+G22+G23+G26+G27+G30+G31+G32+G33+G34+G35</f>
        <v>1822.8</v>
      </c>
      <c r="H37" s="45"/>
    </row>
    <row r="38" spans="4:6" ht="12.75" customHeight="1">
      <c r="D38" s="80"/>
      <c r="E38" s="80"/>
      <c r="F38" s="80"/>
    </row>
  </sheetData>
  <sheetProtection selectLockedCells="1" selectUnlockedCells="1"/>
  <mergeCells count="3">
    <mergeCell ref="D2:F2"/>
    <mergeCell ref="D3:F3"/>
    <mergeCell ref="A1:B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25390625" style="0" customWidth="1"/>
    <col min="2" max="2" width="56.875" style="0" customWidth="1"/>
    <col min="3" max="3" width="9.875" style="0" customWidth="1"/>
    <col min="4" max="4" width="10.25390625" style="0" customWidth="1"/>
    <col min="5" max="5" width="8.625" style="0" customWidth="1"/>
    <col min="6" max="6" width="9.00390625" style="0" customWidth="1"/>
    <col min="8" max="8" width="10.75390625" style="0" customWidth="1"/>
  </cols>
  <sheetData>
    <row r="1" spans="1:2" ht="35.25" customHeight="1">
      <c r="A1" s="192" t="s">
        <v>149</v>
      </c>
      <c r="B1" s="192"/>
    </row>
    <row r="2" spans="1:8" ht="13.5" customHeight="1">
      <c r="A2" s="1" t="s">
        <v>22</v>
      </c>
      <c r="B2" s="50" t="s">
        <v>19</v>
      </c>
      <c r="C2" s="47" t="s">
        <v>80</v>
      </c>
      <c r="D2" s="193" t="s">
        <v>0</v>
      </c>
      <c r="E2" s="194"/>
      <c r="F2" s="195"/>
      <c r="G2" s="2" t="s">
        <v>1</v>
      </c>
      <c r="H2" s="62" t="s">
        <v>17</v>
      </c>
    </row>
    <row r="3" spans="1:8" ht="13.5" customHeight="1">
      <c r="A3" s="3"/>
      <c r="B3" s="51"/>
      <c r="C3" s="48" t="s">
        <v>20</v>
      </c>
      <c r="D3" s="196" t="s">
        <v>2</v>
      </c>
      <c r="E3" s="197"/>
      <c r="F3" s="198"/>
      <c r="G3" s="64" t="s">
        <v>3</v>
      </c>
      <c r="H3" s="65" t="s">
        <v>18</v>
      </c>
    </row>
    <row r="4" spans="1:8" ht="13.5" customHeight="1">
      <c r="A4" s="3"/>
      <c r="B4" s="52"/>
      <c r="C4" s="63"/>
      <c r="D4" s="1" t="s">
        <v>81</v>
      </c>
      <c r="E4" s="1" t="s">
        <v>82</v>
      </c>
      <c r="F4" s="1" t="s">
        <v>83</v>
      </c>
      <c r="G4" s="66" t="s">
        <v>4</v>
      </c>
      <c r="H4" s="66"/>
    </row>
    <row r="5" spans="1:8" ht="13.5" customHeight="1">
      <c r="A5" s="32" t="s">
        <v>25</v>
      </c>
      <c r="B5" s="49"/>
      <c r="C5" s="67"/>
      <c r="D5" s="67"/>
      <c r="E5" s="67"/>
      <c r="F5" s="68"/>
      <c r="G5" s="69"/>
      <c r="H5" s="68"/>
    </row>
    <row r="6" spans="1:8" ht="13.5" customHeight="1">
      <c r="A6" s="35" t="s">
        <v>5</v>
      </c>
      <c r="B6" s="1"/>
      <c r="C6" s="27"/>
      <c r="D6" s="27"/>
      <c r="E6" s="27"/>
      <c r="F6" s="41"/>
      <c r="G6" s="61"/>
      <c r="H6" s="41"/>
    </row>
    <row r="7" spans="1:8" ht="13.5" customHeight="1">
      <c r="A7" s="36"/>
      <c r="B7" s="14" t="s">
        <v>134</v>
      </c>
      <c r="C7" s="14">
        <v>15</v>
      </c>
      <c r="D7" s="14">
        <v>3.5</v>
      </c>
      <c r="E7" s="14">
        <v>4.4</v>
      </c>
      <c r="F7" s="14">
        <v>0</v>
      </c>
      <c r="G7" s="14">
        <v>54</v>
      </c>
      <c r="H7" s="54">
        <v>7</v>
      </c>
    </row>
    <row r="8" spans="1:8" ht="13.5" customHeight="1">
      <c r="A8" s="84"/>
      <c r="B8" s="8" t="s">
        <v>122</v>
      </c>
      <c r="C8" s="14" t="s">
        <v>65</v>
      </c>
      <c r="D8" s="14">
        <v>7.2</v>
      </c>
      <c r="E8" s="14">
        <v>7.4</v>
      </c>
      <c r="F8" s="14">
        <v>31</v>
      </c>
      <c r="G8" s="14">
        <v>219</v>
      </c>
      <c r="H8" s="60">
        <v>185</v>
      </c>
    </row>
    <row r="9" spans="1:8" ht="13.5" customHeight="1">
      <c r="A9" s="110"/>
      <c r="B9" s="13" t="s">
        <v>129</v>
      </c>
      <c r="C9" s="14">
        <v>200</v>
      </c>
      <c r="D9" s="14">
        <v>3.1</v>
      </c>
      <c r="E9" s="14">
        <v>2.7</v>
      </c>
      <c r="F9" s="14">
        <v>16</v>
      </c>
      <c r="G9" s="14">
        <v>101</v>
      </c>
      <c r="H9" s="54">
        <v>395</v>
      </c>
    </row>
    <row r="10" spans="1:8" ht="13.5" customHeight="1">
      <c r="A10" s="36"/>
      <c r="B10" s="13" t="s">
        <v>10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55</v>
      </c>
      <c r="B11" s="10"/>
      <c r="C11" s="11"/>
      <c r="D11" s="11">
        <f>SUM(D7:D10)</f>
        <v>16.2</v>
      </c>
      <c r="E11" s="11">
        <f>SUM(E7:E10)</f>
        <v>14.8</v>
      </c>
      <c r="F11" s="11">
        <f>SUM(F7:F10)</f>
        <v>62</v>
      </c>
      <c r="G11" s="11">
        <f>SUM(G7:G10)</f>
        <v>447.5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9</v>
      </c>
      <c r="B13" s="8" t="s">
        <v>126</v>
      </c>
      <c r="C13" s="12" t="s">
        <v>89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 t="s">
        <v>95</v>
      </c>
      <c r="C15" s="9">
        <v>30</v>
      </c>
      <c r="D15" s="12">
        <v>0.2</v>
      </c>
      <c r="E15" s="12">
        <v>0.1</v>
      </c>
      <c r="F15" s="12">
        <v>0.8</v>
      </c>
      <c r="G15" s="12">
        <v>1.7</v>
      </c>
      <c r="H15" s="42">
        <v>70</v>
      </c>
    </row>
    <row r="16" spans="1:8" ht="13.5" customHeight="1">
      <c r="A16" s="37"/>
      <c r="B16" s="8" t="s">
        <v>138</v>
      </c>
      <c r="C16" s="9">
        <v>200</v>
      </c>
      <c r="D16" s="12">
        <v>1.7</v>
      </c>
      <c r="E16" s="12">
        <v>5.4</v>
      </c>
      <c r="F16" s="12">
        <v>7.1</v>
      </c>
      <c r="G16" s="12">
        <v>83.8</v>
      </c>
      <c r="H16" s="42">
        <v>67</v>
      </c>
    </row>
    <row r="17" spans="1:8" ht="13.5" customHeight="1">
      <c r="A17" s="87"/>
      <c r="B17" s="8" t="s">
        <v>94</v>
      </c>
      <c r="C17" s="9">
        <v>200</v>
      </c>
      <c r="D17" s="12">
        <v>16.9</v>
      </c>
      <c r="E17" s="12">
        <v>15.6</v>
      </c>
      <c r="F17" s="12">
        <v>22.9</v>
      </c>
      <c r="G17" s="12">
        <v>299.1</v>
      </c>
      <c r="H17" s="56">
        <v>120609</v>
      </c>
    </row>
    <row r="18" spans="1:8" ht="13.5" customHeight="1">
      <c r="A18" s="110"/>
      <c r="B18" s="93" t="s">
        <v>73</v>
      </c>
      <c r="C18" s="14">
        <v>180</v>
      </c>
      <c r="D18" s="14">
        <v>0.2</v>
      </c>
      <c r="E18" s="14">
        <v>0.2</v>
      </c>
      <c r="F18" s="14">
        <v>16</v>
      </c>
      <c r="G18" s="14">
        <v>66.6</v>
      </c>
      <c r="H18" s="43">
        <v>409</v>
      </c>
    </row>
    <row r="19" spans="1:8" ht="13.5" customHeight="1">
      <c r="A19" s="39"/>
      <c r="B19" s="13" t="s">
        <v>10</v>
      </c>
      <c r="C19" s="14">
        <v>20</v>
      </c>
      <c r="D19" s="14">
        <v>1.6</v>
      </c>
      <c r="E19" s="14">
        <v>0.2</v>
      </c>
      <c r="F19" s="14">
        <v>10</v>
      </c>
      <c r="G19" s="14">
        <v>49</v>
      </c>
      <c r="H19" s="43">
        <v>480</v>
      </c>
    </row>
    <row r="20" spans="1:8" ht="13.5" customHeight="1">
      <c r="A20" s="39"/>
      <c r="B20" s="13" t="s">
        <v>11</v>
      </c>
      <c r="C20" s="14">
        <v>30</v>
      </c>
      <c r="D20" s="14">
        <v>2.3</v>
      </c>
      <c r="E20" s="14">
        <v>0.3</v>
      </c>
      <c r="F20" s="14">
        <v>10.5</v>
      </c>
      <c r="G20" s="14">
        <v>57.3</v>
      </c>
      <c r="H20" s="43">
        <v>481</v>
      </c>
    </row>
    <row r="21" spans="1:8" ht="13.5" customHeight="1">
      <c r="A21" s="126" t="s">
        <v>56</v>
      </c>
      <c r="B21" s="96"/>
      <c r="C21" s="23"/>
      <c r="D21" s="59">
        <f>SUM(D15:D20)</f>
        <v>22.9</v>
      </c>
      <c r="E21" s="59">
        <f>SUM(E15:E20)</f>
        <v>21.8</v>
      </c>
      <c r="F21" s="59">
        <f>SUM(F15:F20)</f>
        <v>67.3</v>
      </c>
      <c r="G21" s="59">
        <f>SUM(G15:G20)+26</f>
        <v>583.5</v>
      </c>
      <c r="H21" s="44"/>
    </row>
    <row r="22" spans="1:8" ht="13.5" customHeight="1">
      <c r="A22" s="46"/>
      <c r="B22" s="97"/>
      <c r="C22" s="25"/>
      <c r="D22" s="54"/>
      <c r="E22" s="54"/>
      <c r="F22" s="54"/>
      <c r="G22" s="54"/>
      <c r="H22" s="43"/>
    </row>
    <row r="23" spans="1:8" ht="13.5" customHeight="1">
      <c r="A23" s="95" t="s">
        <v>42</v>
      </c>
      <c r="B23" s="147" t="s">
        <v>79</v>
      </c>
      <c r="C23" s="143">
        <v>110</v>
      </c>
      <c r="D23" s="143">
        <v>16.2</v>
      </c>
      <c r="E23" s="143">
        <v>10.9</v>
      </c>
      <c r="F23" s="143">
        <v>20.8</v>
      </c>
      <c r="G23" s="143">
        <v>246.4</v>
      </c>
      <c r="H23" s="82">
        <v>236</v>
      </c>
    </row>
    <row r="24" spans="1:8" ht="13.5" customHeight="1">
      <c r="A24" s="130"/>
      <c r="B24" s="93" t="s">
        <v>137</v>
      </c>
      <c r="C24" s="115">
        <v>20</v>
      </c>
      <c r="D24" s="9">
        <v>0.4</v>
      </c>
      <c r="E24" s="9">
        <v>0.8</v>
      </c>
      <c r="F24" s="9">
        <v>2.6</v>
      </c>
      <c r="G24" s="9">
        <v>20.3</v>
      </c>
      <c r="H24" s="42">
        <v>351</v>
      </c>
    </row>
    <row r="25" spans="1:8" ht="13.5" customHeight="1">
      <c r="A25" s="123"/>
      <c r="B25" s="8" t="s">
        <v>132</v>
      </c>
      <c r="C25" s="9">
        <v>200</v>
      </c>
      <c r="D25" s="12">
        <v>5.9</v>
      </c>
      <c r="E25" s="12">
        <v>5</v>
      </c>
      <c r="F25" s="12">
        <v>8</v>
      </c>
      <c r="G25" s="12">
        <v>100</v>
      </c>
      <c r="H25" s="42">
        <v>401</v>
      </c>
    </row>
    <row r="26" spans="1:8" ht="13.5" customHeight="1">
      <c r="A26" s="126" t="s">
        <v>57</v>
      </c>
      <c r="B26" s="13"/>
      <c r="C26" s="25"/>
      <c r="D26" s="54">
        <f>SUM(D23:D25)</f>
        <v>22.5</v>
      </c>
      <c r="E26" s="54">
        <f>SUM(E23:E25)</f>
        <v>16.700000000000003</v>
      </c>
      <c r="F26" s="54">
        <f>SUM(F23:F25)</f>
        <v>31.400000000000002</v>
      </c>
      <c r="G26" s="54">
        <f>SUM(G23:G25)</f>
        <v>366.7</v>
      </c>
      <c r="H26" s="43"/>
    </row>
    <row r="27" spans="1:8" ht="13.5" customHeight="1">
      <c r="A27" s="46"/>
      <c r="B27" s="13"/>
      <c r="C27" s="14"/>
      <c r="D27" s="14"/>
      <c r="E27" s="14"/>
      <c r="F27" s="14"/>
      <c r="G27" s="14"/>
      <c r="H27" s="43"/>
    </row>
    <row r="28" spans="1:8" ht="13.5" customHeight="1">
      <c r="A28" s="46" t="s">
        <v>7</v>
      </c>
      <c r="B28" s="99"/>
      <c r="C28" s="75"/>
      <c r="D28" s="74"/>
      <c r="E28" s="74"/>
      <c r="F28" s="74"/>
      <c r="G28" s="74"/>
      <c r="H28" s="53"/>
    </row>
    <row r="29" spans="1:8" ht="13.5" customHeight="1">
      <c r="A29" s="46"/>
      <c r="B29" s="99" t="s">
        <v>67</v>
      </c>
      <c r="C29" s="12" t="s">
        <v>68</v>
      </c>
      <c r="D29" s="12">
        <v>6.3</v>
      </c>
      <c r="E29" s="12">
        <v>13</v>
      </c>
      <c r="F29" s="12">
        <v>3.1</v>
      </c>
      <c r="G29" s="12">
        <v>154</v>
      </c>
      <c r="H29" s="54">
        <v>217</v>
      </c>
    </row>
    <row r="30" spans="1:8" ht="13.5" customHeight="1">
      <c r="A30" s="140"/>
      <c r="B30" s="8" t="s">
        <v>69</v>
      </c>
      <c r="C30" s="12">
        <v>60</v>
      </c>
      <c r="D30" s="16">
        <v>1</v>
      </c>
      <c r="E30" s="16">
        <v>1</v>
      </c>
      <c r="F30" s="16">
        <v>4.6</v>
      </c>
      <c r="G30" s="16">
        <v>54</v>
      </c>
      <c r="H30" s="56">
        <v>76</v>
      </c>
    </row>
    <row r="31" spans="1:8" ht="13.5" customHeight="1">
      <c r="A31" s="111"/>
      <c r="B31" s="13" t="s">
        <v>12</v>
      </c>
      <c r="C31" s="14" t="s">
        <v>74</v>
      </c>
      <c r="D31" s="14">
        <v>0.2</v>
      </c>
      <c r="E31" s="14">
        <v>0.05</v>
      </c>
      <c r="F31" s="14">
        <v>9</v>
      </c>
      <c r="G31" s="14">
        <v>37.8</v>
      </c>
      <c r="H31" s="43">
        <v>430</v>
      </c>
    </row>
    <row r="32" spans="1:8" ht="13.5" customHeight="1">
      <c r="A32" s="39"/>
      <c r="B32" s="13" t="s">
        <v>10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13" t="s">
        <v>11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39"/>
      <c r="B34" s="93" t="s">
        <v>64</v>
      </c>
      <c r="C34" s="14" t="s">
        <v>44</v>
      </c>
      <c r="D34" s="14">
        <v>2.1</v>
      </c>
      <c r="E34" s="14">
        <v>6.1</v>
      </c>
      <c r="F34" s="14">
        <v>21.8</v>
      </c>
      <c r="G34" s="14">
        <v>148</v>
      </c>
      <c r="H34" s="43"/>
    </row>
    <row r="35" spans="1:8" ht="13.5" customHeight="1">
      <c r="A35" s="136" t="s">
        <v>58</v>
      </c>
      <c r="B35" s="21"/>
      <c r="C35" s="22"/>
      <c r="D35" s="53">
        <f>SUM(D29:D34)</f>
        <v>14.299999999999999</v>
      </c>
      <c r="E35" s="53">
        <f>SUM(E29:E34)</f>
        <v>20.75</v>
      </c>
      <c r="F35" s="53">
        <f>SUM(F29:F34)</f>
        <v>64</v>
      </c>
      <c r="G35" s="53">
        <f>SUM(G29:G34)</f>
        <v>524.6</v>
      </c>
      <c r="H35" s="76"/>
    </row>
    <row r="36" spans="1:8" ht="13.5" customHeight="1">
      <c r="A36" s="46" t="s">
        <v>36</v>
      </c>
      <c r="B36" s="21"/>
      <c r="C36" s="22"/>
      <c r="D36" s="53">
        <f>D7+D8+D9+D10+D13+D15+D16+D17+D18+D19+D20+D23+D24+D25+D28+D29+D30+D31+D32+D33+D34</f>
        <v>76.29999999999998</v>
      </c>
      <c r="E36" s="53">
        <f>E7+E8+E9+E10+E13+E15+E16+E17+E18+E19+E20+E23+E24+E25+E28+E29+E30+E31+E32+E33+E34</f>
        <v>74.44999999999999</v>
      </c>
      <c r="F36" s="53">
        <f>F7+F8+F9+F10+F13+F15+F16+F17+F18+F19+F20+F23+F24+F25+F28+F29+F30+F31+F32+F33+F34</f>
        <v>234.5</v>
      </c>
      <c r="G36" s="53">
        <f>G7+G8+G9+G10+G13+G15+G16+G17+G18+G19+G20+G23+G24+G25+G28+G29+G30+G31+G32+G33+G34</f>
        <v>1940.5</v>
      </c>
      <c r="H36" s="76"/>
    </row>
    <row r="37" spans="4:6" ht="12.75" customHeight="1">
      <c r="D37" s="80"/>
      <c r="E37" s="80"/>
      <c r="F37" s="80"/>
    </row>
    <row r="38" spans="4:6" ht="12.75" customHeight="1">
      <c r="D38" s="80"/>
      <c r="E38" s="80"/>
      <c r="F38" s="80"/>
    </row>
  </sheetData>
  <sheetProtection selectLockedCells="1" selectUnlockedCells="1"/>
  <mergeCells count="3">
    <mergeCell ref="D2:F2"/>
    <mergeCell ref="D3:F3"/>
    <mergeCell ref="A1:B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Садик</cp:lastModifiedBy>
  <cp:lastPrinted>2022-10-05T11:29:12Z</cp:lastPrinted>
  <dcterms:modified xsi:type="dcterms:W3CDTF">2022-11-25T11:38:49Z</dcterms:modified>
  <cp:category/>
  <cp:version/>
  <cp:contentType/>
  <cp:contentStatus/>
</cp:coreProperties>
</file>