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9"/>
  </bookViews>
  <sheets>
    <sheet name="1 ясли" sheetId="1" r:id="rId1"/>
    <sheet name="2 ЯСЛИ" sheetId="2" r:id="rId2"/>
    <sheet name="3 ЯСЛИ" sheetId="3" r:id="rId3"/>
    <sheet name="4 ясл" sheetId="4" r:id="rId4"/>
    <sheet name="5ясл" sheetId="5" r:id="rId5"/>
    <sheet name="6 ясли" sheetId="6" r:id="rId6"/>
    <sheet name="7ясли" sheetId="7" r:id="rId7"/>
    <sheet name="8 ясли" sheetId="8" r:id="rId8"/>
    <sheet name="9 я" sheetId="9" r:id="rId9"/>
    <sheet name="10я" sheetId="10" r:id="rId10"/>
  </sheets>
  <definedNames/>
  <calcPr fullCalcOnLoad="1" refMode="R1C1"/>
</workbook>
</file>

<file path=xl/sharedStrings.xml><?xml version="1.0" encoding="utf-8"?>
<sst xmlns="http://schemas.openxmlformats.org/spreadsheetml/2006/main" count="482" uniqueCount="147">
  <si>
    <t>Пищевые</t>
  </si>
  <si>
    <t>Энергет.</t>
  </si>
  <si>
    <t>вещества (г)</t>
  </si>
  <si>
    <t>ценность</t>
  </si>
  <si>
    <t>(ккал)</t>
  </si>
  <si>
    <t>ЗАВТРАК 1</t>
  </si>
  <si>
    <t>ОБЕД</t>
  </si>
  <si>
    <t>УЖИН</t>
  </si>
  <si>
    <t>Пюре картофельное</t>
  </si>
  <si>
    <t>Какао с молоком</t>
  </si>
  <si>
    <t>ЗАВТРАК 2</t>
  </si>
  <si>
    <t xml:space="preserve">Хлеб пшеничный йодированный </t>
  </si>
  <si>
    <t>Хлеб ржано- пшеничный</t>
  </si>
  <si>
    <t>Чай с сахаром</t>
  </si>
  <si>
    <t>Котлеты рубленные из птицы</t>
  </si>
  <si>
    <t>Суп картофельный с горохом</t>
  </si>
  <si>
    <t>Чай с лимоном</t>
  </si>
  <si>
    <t xml:space="preserve">№ </t>
  </si>
  <si>
    <t>рецептуры</t>
  </si>
  <si>
    <t>Наименование блюда</t>
  </si>
  <si>
    <t>блюда</t>
  </si>
  <si>
    <t>ИТОГО ЗА ПЕРВЫЙ ДЕНЬ</t>
  </si>
  <si>
    <t>Прием пищи</t>
  </si>
  <si>
    <t>ДЕНЬ 3</t>
  </si>
  <si>
    <t>ДЕНЬ 5</t>
  </si>
  <si>
    <t>ДЕНЬ 8</t>
  </si>
  <si>
    <t>ДЕНЬ 7</t>
  </si>
  <si>
    <t>ДЕНЬ 9</t>
  </si>
  <si>
    <t>ДЕНЬ 10</t>
  </si>
  <si>
    <t>Итого за весь период</t>
  </si>
  <si>
    <t>Среднее значение за период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</si>
  <si>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</si>
  <si>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</si>
  <si>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</si>
  <si>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</si>
  <si>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</si>
  <si>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</si>
  <si>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</si>
  <si>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</si>
  <si>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</si>
  <si>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Каша рисовая рассыпчатая с овощами</t>
  </si>
  <si>
    <t>1 шт.(200г)</t>
  </si>
  <si>
    <t>Котлета рыбная любительская</t>
  </si>
  <si>
    <t xml:space="preserve">Запеканка  из творога </t>
  </si>
  <si>
    <t xml:space="preserve"> ПОЛДНИК</t>
  </si>
  <si>
    <t>Фрикадельки рыбные отварные</t>
  </si>
  <si>
    <t>Молоко кипяченое</t>
  </si>
  <si>
    <t>Суп молочный с макаронными изделиями</t>
  </si>
  <si>
    <t>НЕДЕЛЯ 1 ДЕНЬ 1</t>
  </si>
  <si>
    <t xml:space="preserve"> ДЕНЬ 2</t>
  </si>
  <si>
    <t xml:space="preserve"> ДЕНЬ 4</t>
  </si>
  <si>
    <t>Итого за завтрак</t>
  </si>
  <si>
    <t>Итого за обед</t>
  </si>
  <si>
    <t>Итого за полдник</t>
  </si>
  <si>
    <t>Итого за ужин</t>
  </si>
  <si>
    <t>Омлет с картофелем с маслом сливочным</t>
  </si>
  <si>
    <t>Каша жидкая молочная пшенная с маслом и сахаром</t>
  </si>
  <si>
    <t>Котлеты картофельные с маслом</t>
  </si>
  <si>
    <t>Морковь отварная с маслом</t>
  </si>
  <si>
    <t>Булочка домашняя</t>
  </si>
  <si>
    <t>Компот из смеси сухофруктов</t>
  </si>
  <si>
    <t>Вес</t>
  </si>
  <si>
    <t>Белки</t>
  </si>
  <si>
    <t>Жиры</t>
  </si>
  <si>
    <t>Углеводы</t>
  </si>
  <si>
    <t>Картофель отварной, запеченный с растительным маслом</t>
  </si>
  <si>
    <t>1 шт.(100г)</t>
  </si>
  <si>
    <t>Каша  жидкая на молоке гречневая</t>
  </si>
  <si>
    <t>НЕДЕЛЯ 2ДЕНЬ 6</t>
  </si>
  <si>
    <t xml:space="preserve">Плов куриный </t>
  </si>
  <si>
    <t>Пудинг рыбный запеченный</t>
  </si>
  <si>
    <t>Рагу из мяса птицы</t>
  </si>
  <si>
    <t>Каша "Дружба"</t>
  </si>
  <si>
    <t>Капуста, тушенная с мясом</t>
  </si>
  <si>
    <t>120517-1</t>
  </si>
  <si>
    <t>Свекла тушеная</t>
  </si>
  <si>
    <t>Пирожки печеные из сдобного дрожжевого теста с повидлом</t>
  </si>
  <si>
    <t>Шницель рыбный натуральный</t>
  </si>
  <si>
    <t>Сухарики из хлеба пшеничного</t>
  </si>
  <si>
    <t>Макароны, запеченные с сыром</t>
  </si>
  <si>
    <t>100/5</t>
  </si>
  <si>
    <t>Плоды свежие</t>
  </si>
  <si>
    <t>Соки фруктовые</t>
  </si>
  <si>
    <t xml:space="preserve">Кефир </t>
  </si>
  <si>
    <t xml:space="preserve">Ряженка </t>
  </si>
  <si>
    <t>Напиток кофейный с молоком</t>
  </si>
  <si>
    <t>Сыр  (порциями)</t>
  </si>
  <si>
    <t>Масло (порциями)</t>
  </si>
  <si>
    <t>Шницели  рубленые</t>
  </si>
  <si>
    <t>с маслом и сахаром</t>
  </si>
  <si>
    <t>Омлет натуральный, запеченный</t>
  </si>
  <si>
    <t>Икра морковная</t>
  </si>
  <si>
    <t xml:space="preserve">Суп из овощей  </t>
  </si>
  <si>
    <t xml:space="preserve">Борщ с капустой и картофелем </t>
  </si>
  <si>
    <t>Компот из плодов свежих (яблок)</t>
  </si>
  <si>
    <t xml:space="preserve">Изделия макаронные отварные </t>
  </si>
  <si>
    <t>Каша гречневая рассыпчатая</t>
  </si>
  <si>
    <t>Булочка ванильная</t>
  </si>
  <si>
    <t>Котлеты рубленые</t>
  </si>
  <si>
    <t xml:space="preserve">Каша жидкая молочная с овсяными хлопьми "Геркулес" </t>
  </si>
  <si>
    <t>Каша жидкая молочная манная с маслом и сахаром</t>
  </si>
  <si>
    <t xml:space="preserve">Сырники  из творога </t>
  </si>
  <si>
    <t>Соус яблочный</t>
  </si>
  <si>
    <t xml:space="preserve">Суп картофельный с макаронными изделиями </t>
  </si>
  <si>
    <t xml:space="preserve">Кондитерское изделие (печенье сахарное) </t>
  </si>
  <si>
    <t>1 шт.(20г)</t>
  </si>
  <si>
    <t>Котлеты рыбные школьные</t>
  </si>
  <si>
    <t>70/2</t>
  </si>
  <si>
    <t>100/4</t>
  </si>
  <si>
    <t>Котлеты рыбные (минтай)</t>
  </si>
  <si>
    <t>54-3р-2020</t>
  </si>
  <si>
    <t>Шницель из курицы</t>
  </si>
  <si>
    <t>54-24м-2020</t>
  </si>
  <si>
    <t>Рагу  из овощей</t>
  </si>
  <si>
    <t>Горошек зеленый</t>
  </si>
  <si>
    <t>54-20з</t>
  </si>
  <si>
    <t>Напиток из плодов шиповника</t>
  </si>
  <si>
    <t>Огурцы консервированные (без уксуса)</t>
  </si>
  <si>
    <t>Суфле из отварного мяса (говядина)</t>
  </si>
  <si>
    <t xml:space="preserve"> </t>
  </si>
  <si>
    <t>Борщ с фасолью и картофелем на курином бульоне</t>
  </si>
  <si>
    <t xml:space="preserve">Рассольник ленинградский  </t>
  </si>
  <si>
    <t>Рассольник домашний</t>
  </si>
  <si>
    <t>Ежики мясные</t>
  </si>
  <si>
    <t>Каша жидкая молочная пшеничная</t>
  </si>
  <si>
    <t>54-23к</t>
  </si>
  <si>
    <t>Суфле творожное запеченное</t>
  </si>
  <si>
    <t>Суп молочный с гречневой крупой</t>
  </si>
  <si>
    <t>54-17к</t>
  </si>
  <si>
    <t>Суп картофельный с пшенной крупой  на мясном бульоне</t>
  </si>
  <si>
    <t xml:space="preserve">Кисель из повидла </t>
  </si>
  <si>
    <t xml:space="preserve">Биточек из курицы </t>
  </si>
  <si>
    <t>54-23м-2020</t>
  </si>
  <si>
    <t>Крендель сахарный</t>
  </si>
  <si>
    <t>Фрикадельки мясные паровые</t>
  </si>
  <si>
    <t>Капуста тушеная</t>
  </si>
  <si>
    <t xml:space="preserve">Щи из  свежей капусты  на курином бульоне </t>
  </si>
  <si>
    <t>15 апреля 2024 год</t>
  </si>
  <si>
    <t>16 апреля 2024 год</t>
  </si>
  <si>
    <t>17 апреля 2024 год</t>
  </si>
  <si>
    <t>18 апреля 2024 год</t>
  </si>
  <si>
    <t>19 апреля 2024 год</t>
  </si>
  <si>
    <t>22 апреля 2024 год</t>
  </si>
  <si>
    <t>23 апреля 2024 год</t>
  </si>
  <si>
    <t>24 апреля 2024 год</t>
  </si>
  <si>
    <t>25 апреля 2024 год</t>
  </si>
  <si>
    <t>26 апреля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</si>
</sst>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"/>
    <numFmt numFmtId="181" formatCode="0.000000"/>
    <numFmt numFmtId="182" formatCode="0.0000000"/>
    <numFmt numFmtId="183" formatCode="0.00000000"/>
    <numFmt numFmtId="184" formatCode="0.0%"/>
    <numFmt numFmtId="185" formatCode="0.000000000"/>
    <numFmt numFmtId="186" formatCode="0.0000000000"/>
    <numFmt numFmtId="187" formatCode="0.00000000000"/>
    <numFmt numFmtId="188" formatCode="0.000%"/>
  </numFmts>
  <fonts count="5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b/>
      <sz val="8"/>
      <name val="Times New Roman"/>
      <family val="1"/>
    </font>
    <font>
      <b/>
      <i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10"/>
      <name val="Arial Cyr"/>
      <family val="0"/>
    </font>
    <font>
      <sz val="9"/>
      <name val="Arial"/>
      <family val="0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27" xfId="0" applyBorder="1" applyAlignment="1">
      <alignment/>
    </xf>
    <xf numFmtId="0" fontId="9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9" fontId="8" fillId="0" borderId="16" xfId="0" applyNumberFormat="1" applyFont="1" applyBorder="1" applyAlignment="1">
      <alignment/>
    </xf>
    <xf numFmtId="9" fontId="9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8" fillId="0" borderId="14" xfId="0" applyFont="1" applyBorder="1" applyAlignment="1">
      <alignment/>
    </xf>
    <xf numFmtId="10" fontId="3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18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80" fontId="8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7" fillId="0" borderId="18" xfId="0" applyFont="1" applyBorder="1" applyAlignment="1">
      <alignment/>
    </xf>
    <xf numFmtId="0" fontId="0" fillId="0" borderId="25" xfId="0" applyBorder="1" applyAlignment="1">
      <alignment/>
    </xf>
    <xf numFmtId="0" fontId="7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7" fillId="0" borderId="19" xfId="0" applyFont="1" applyBorder="1" applyAlignment="1">
      <alignment/>
    </xf>
    <xf numFmtId="180" fontId="2" fillId="0" borderId="16" xfId="0" applyNumberFormat="1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2" fillId="32" borderId="26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3" fillId="0" borderId="14" xfId="0" applyFont="1" applyBorder="1" applyAlignment="1">
      <alignment/>
    </xf>
    <xf numFmtId="0" fontId="0" fillId="0" borderId="27" xfId="0" applyBorder="1" applyAlignment="1">
      <alignment horizontal="left"/>
    </xf>
    <xf numFmtId="0" fontId="14" fillId="0" borderId="13" xfId="0" applyFont="1" applyBorder="1" applyAlignment="1">
      <alignment horizontal="left"/>
    </xf>
    <xf numFmtId="0" fontId="13" fillId="0" borderId="16" xfId="0" applyFont="1" applyBorder="1" applyAlignment="1">
      <alignment/>
    </xf>
    <xf numFmtId="9" fontId="13" fillId="0" borderId="16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/>
    </xf>
    <xf numFmtId="180" fontId="2" fillId="0" borderId="19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4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9" xfId="0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180" fontId="9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180" fontId="18" fillId="0" borderId="16" xfId="0" applyNumberFormat="1" applyFont="1" applyBorder="1" applyAlignment="1">
      <alignment horizontal="left"/>
    </xf>
    <xf numFmtId="180" fontId="0" fillId="0" borderId="16" xfId="0" applyNumberFormat="1" applyBorder="1" applyAlignment="1">
      <alignment horizontal="left"/>
    </xf>
    <xf numFmtId="9" fontId="9" fillId="0" borderId="21" xfId="0" applyNumberFormat="1" applyFont="1" applyBorder="1" applyAlignment="1">
      <alignment/>
    </xf>
    <xf numFmtId="9" fontId="9" fillId="0" borderId="19" xfId="0" applyNumberFormat="1" applyFont="1" applyBorder="1" applyAlignment="1">
      <alignment/>
    </xf>
    <xf numFmtId="9" fontId="9" fillId="0" borderId="30" xfId="0" applyNumberFormat="1" applyFont="1" applyBorder="1" applyAlignment="1">
      <alignment/>
    </xf>
    <xf numFmtId="9" fontId="9" fillId="0" borderId="31" xfId="0" applyNumberFormat="1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8" fillId="0" borderId="21" xfId="0" applyFont="1" applyBorder="1" applyAlignment="1">
      <alignment horizontal="left"/>
    </xf>
    <xf numFmtId="2" fontId="8" fillId="0" borderId="21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9" fillId="0" borderId="16" xfId="0" applyNumberFormat="1" applyFont="1" applyBorder="1" applyAlignment="1">
      <alignment/>
    </xf>
    <xf numFmtId="180" fontId="19" fillId="0" borderId="16" xfId="0" applyNumberFormat="1" applyFont="1" applyBorder="1" applyAlignment="1">
      <alignment horizontal="left"/>
    </xf>
    <xf numFmtId="180" fontId="0" fillId="0" borderId="33" xfId="0" applyNumberFormat="1" applyBorder="1" applyAlignment="1">
      <alignment horizontal="left"/>
    </xf>
    <xf numFmtId="180" fontId="1" fillId="0" borderId="16" xfId="0" applyNumberFormat="1" applyFont="1" applyBorder="1" applyAlignment="1">
      <alignment horizontal="left"/>
    </xf>
    <xf numFmtId="180" fontId="1" fillId="0" borderId="16" xfId="0" applyNumberFormat="1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625" style="0" customWidth="1"/>
    <col min="2" max="2" width="53.625" style="0" customWidth="1"/>
    <col min="3" max="3" width="10.625" style="0" customWidth="1"/>
    <col min="4" max="5" width="8.50390625" style="0" customWidth="1"/>
    <col min="6" max="6" width="7.875" style="0" customWidth="1"/>
    <col min="7" max="8" width="10.50390625" style="0" customWidth="1"/>
    <col min="9" max="9" width="6.50390625" style="0" customWidth="1"/>
    <col min="10" max="10" width="6.375" style="0" customWidth="1"/>
  </cols>
  <sheetData>
    <row r="1" spans="1:8" ht="42" customHeight="1">
      <c r="A1" s="191" t="s">
        <v>137</v>
      </c>
      <c r="B1" s="191"/>
      <c r="C1" s="191"/>
      <c r="D1" s="191"/>
      <c r="E1" s="191"/>
      <c r="F1" s="191"/>
      <c r="G1" s="191"/>
      <c r="H1" s="191"/>
    </row>
    <row r="2" spans="1:8" ht="13.5" customHeight="1">
      <c r="A2" s="1" t="s">
        <v>22</v>
      </c>
      <c r="B2" s="47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3.5" customHeight="1">
      <c r="A5" s="29" t="s">
        <v>48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76" t="s">
        <v>90</v>
      </c>
      <c r="C6" s="27">
        <v>80</v>
      </c>
      <c r="D6" s="162">
        <v>8.4</v>
      </c>
      <c r="E6" s="162">
        <v>9</v>
      </c>
      <c r="F6" s="162">
        <v>1.6</v>
      </c>
      <c r="G6" s="162">
        <v>120.5</v>
      </c>
      <c r="H6" s="51">
        <v>120301</v>
      </c>
    </row>
    <row r="7" spans="1:8" ht="13.5" customHeight="1">
      <c r="A7" s="33"/>
      <c r="B7" s="176" t="s">
        <v>114</v>
      </c>
      <c r="C7" s="27">
        <v>20</v>
      </c>
      <c r="D7" s="180">
        <v>0.6</v>
      </c>
      <c r="E7" s="180">
        <v>0.05</v>
      </c>
      <c r="F7" s="180">
        <v>1.2</v>
      </c>
      <c r="G7" s="180">
        <v>7.4</v>
      </c>
      <c r="H7" s="51" t="s">
        <v>115</v>
      </c>
    </row>
    <row r="8" spans="1:8" ht="13.5" customHeight="1">
      <c r="A8" s="63"/>
      <c r="B8" s="11" t="s">
        <v>16</v>
      </c>
      <c r="C8" s="11">
        <v>180</v>
      </c>
      <c r="D8" s="11">
        <v>0.04</v>
      </c>
      <c r="E8" s="11">
        <v>0</v>
      </c>
      <c r="F8" s="11">
        <v>7.3</v>
      </c>
      <c r="G8" s="11">
        <v>29.3</v>
      </c>
      <c r="H8" s="53">
        <v>160106</v>
      </c>
    </row>
    <row r="9" spans="1:8" ht="13.5" customHeight="1">
      <c r="A9" s="33"/>
      <c r="B9" s="12" t="s">
        <v>11</v>
      </c>
      <c r="C9" s="13">
        <v>30</v>
      </c>
      <c r="D9" s="13">
        <v>2.4</v>
      </c>
      <c r="E9" s="13">
        <v>0.3</v>
      </c>
      <c r="F9" s="13">
        <v>15</v>
      </c>
      <c r="G9" s="13">
        <v>73.5</v>
      </c>
      <c r="H9" s="40">
        <v>480</v>
      </c>
    </row>
    <row r="10" spans="1:8" ht="13.5" customHeight="1">
      <c r="A10" s="33"/>
      <c r="B10" s="90" t="s">
        <v>104</v>
      </c>
      <c r="C10" s="13" t="s">
        <v>105</v>
      </c>
      <c r="D10" s="13">
        <v>1.42</v>
      </c>
      <c r="E10" s="13">
        <v>3.9</v>
      </c>
      <c r="F10" s="13">
        <v>13.7</v>
      </c>
      <c r="G10" s="13">
        <v>92.8</v>
      </c>
      <c r="H10" s="40"/>
    </row>
    <row r="11" spans="1:8" ht="13.5" customHeight="1">
      <c r="A11" s="74" t="s">
        <v>51</v>
      </c>
      <c r="B11" s="9"/>
      <c r="C11" s="10"/>
      <c r="D11" s="10">
        <f>SUM(D6:D10)</f>
        <v>12.86</v>
      </c>
      <c r="E11" s="10">
        <f>SUM(E6:E10)</f>
        <v>13.250000000000002</v>
      </c>
      <c r="F11" s="10">
        <f>SUM(F6:F10)</f>
        <v>38.8</v>
      </c>
      <c r="G11" s="10">
        <f>SUM(G6:G10)</f>
        <v>323.5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14" t="s">
        <v>82</v>
      </c>
      <c r="C13" s="15" t="s">
        <v>41</v>
      </c>
      <c r="D13" s="15">
        <v>1</v>
      </c>
      <c r="E13" s="15">
        <v>0</v>
      </c>
      <c r="F13" s="15">
        <v>20.2</v>
      </c>
      <c r="G13" s="15">
        <v>84</v>
      </c>
      <c r="H13" s="39">
        <v>399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/>
      <c r="B15" s="14"/>
      <c r="C15" s="8"/>
      <c r="D15" s="11"/>
      <c r="E15" s="11"/>
      <c r="F15" s="11"/>
      <c r="G15" s="11"/>
      <c r="H15" s="39"/>
    </row>
    <row r="16" spans="1:8" ht="13.5" customHeight="1">
      <c r="A16" s="34" t="s">
        <v>6</v>
      </c>
      <c r="B16" s="14"/>
      <c r="C16" s="8"/>
      <c r="D16" s="162"/>
      <c r="E16" s="162"/>
      <c r="F16" s="162"/>
      <c r="G16" s="162"/>
      <c r="H16" s="53"/>
    </row>
    <row r="17" spans="1:8" ht="13.5" customHeight="1">
      <c r="A17" s="34"/>
      <c r="B17" s="11" t="s">
        <v>93</v>
      </c>
      <c r="C17" s="8">
        <v>150</v>
      </c>
      <c r="D17" s="11">
        <v>1.3</v>
      </c>
      <c r="E17" s="11">
        <v>4</v>
      </c>
      <c r="F17" s="11">
        <v>8</v>
      </c>
      <c r="G17" s="11">
        <v>73.5</v>
      </c>
      <c r="H17" s="39">
        <v>57</v>
      </c>
    </row>
    <row r="18" spans="1:8" ht="13.5" customHeight="1">
      <c r="A18" s="87"/>
      <c r="B18" s="22" t="s">
        <v>131</v>
      </c>
      <c r="C18" s="13">
        <v>50</v>
      </c>
      <c r="D18" s="162">
        <v>9.6</v>
      </c>
      <c r="E18" s="162">
        <v>2.2</v>
      </c>
      <c r="F18" s="162">
        <v>6.7</v>
      </c>
      <c r="G18" s="162">
        <v>84.7</v>
      </c>
      <c r="H18" s="40" t="s">
        <v>132</v>
      </c>
    </row>
    <row r="19" spans="1:8" ht="13.5" customHeight="1">
      <c r="A19" s="87"/>
      <c r="B19" s="7" t="s">
        <v>95</v>
      </c>
      <c r="C19" s="11">
        <v>110</v>
      </c>
      <c r="D19" s="11">
        <v>4</v>
      </c>
      <c r="E19" s="11">
        <v>3.2</v>
      </c>
      <c r="F19" s="11">
        <v>25.9</v>
      </c>
      <c r="G19" s="11">
        <v>148.4</v>
      </c>
      <c r="H19" s="53">
        <v>130401</v>
      </c>
    </row>
    <row r="20" spans="1:8" ht="13.5" customHeight="1">
      <c r="A20" s="35"/>
      <c r="B20" s="7" t="s">
        <v>60</v>
      </c>
      <c r="C20" s="11">
        <v>150</v>
      </c>
      <c r="D20" s="11">
        <v>0.3</v>
      </c>
      <c r="E20" s="11">
        <v>0.2</v>
      </c>
      <c r="F20" s="11">
        <v>16</v>
      </c>
      <c r="G20" s="11">
        <v>67.5</v>
      </c>
      <c r="H20" s="39">
        <v>412</v>
      </c>
    </row>
    <row r="21" spans="1:8" ht="13.5" customHeight="1">
      <c r="A21" s="36"/>
      <c r="B21" s="12" t="s">
        <v>11</v>
      </c>
      <c r="C21" s="13">
        <v>20</v>
      </c>
      <c r="D21" s="13">
        <v>1.6</v>
      </c>
      <c r="E21" s="13">
        <v>0.2</v>
      </c>
      <c r="F21" s="13">
        <v>10</v>
      </c>
      <c r="G21" s="13">
        <v>49</v>
      </c>
      <c r="H21" s="40">
        <v>480</v>
      </c>
    </row>
    <row r="22" spans="1:8" ht="13.5" customHeight="1">
      <c r="A22" s="36"/>
      <c r="B22" s="12" t="s">
        <v>12</v>
      </c>
      <c r="C22" s="13">
        <v>20</v>
      </c>
      <c r="D22" s="13">
        <v>1.5</v>
      </c>
      <c r="E22" s="13">
        <v>0.2</v>
      </c>
      <c r="F22" s="13">
        <v>7</v>
      </c>
      <c r="G22" s="13">
        <v>38.2</v>
      </c>
      <c r="H22" s="40">
        <v>481</v>
      </c>
    </row>
    <row r="23" spans="1:8" ht="13.5" customHeight="1">
      <c r="A23" s="140" t="s">
        <v>52</v>
      </c>
      <c r="B23" s="9"/>
      <c r="C23" s="8"/>
      <c r="D23" s="53">
        <f>SUM(D16:D22)</f>
        <v>18.3</v>
      </c>
      <c r="E23" s="53">
        <f>SUM(E16:E22)</f>
        <v>9.999999999999998</v>
      </c>
      <c r="F23" s="53">
        <f>SUM(F16:F22)</f>
        <v>73.6</v>
      </c>
      <c r="G23" s="53">
        <f>SUM(G16:G22)</f>
        <v>461.3</v>
      </c>
      <c r="H23" s="39"/>
    </row>
    <row r="24" spans="1:8" ht="13.5" customHeight="1">
      <c r="A24" s="34"/>
      <c r="B24" s="9"/>
      <c r="C24" s="8"/>
      <c r="D24" s="53"/>
      <c r="E24" s="53"/>
      <c r="F24" s="53"/>
      <c r="G24" s="53"/>
      <c r="H24" s="39"/>
    </row>
    <row r="25" spans="1:8" ht="13.5" customHeight="1">
      <c r="A25" s="91" t="s">
        <v>44</v>
      </c>
      <c r="B25" s="7" t="s">
        <v>72</v>
      </c>
      <c r="C25" s="11">
        <v>130</v>
      </c>
      <c r="D25" s="8">
        <v>3</v>
      </c>
      <c r="E25" s="8">
        <v>4.2</v>
      </c>
      <c r="F25" s="8">
        <v>17.5</v>
      </c>
      <c r="G25" s="8">
        <v>154.4</v>
      </c>
      <c r="H25" s="39">
        <v>120222</v>
      </c>
    </row>
    <row r="26" spans="1:8" ht="13.5" customHeight="1">
      <c r="A26" s="43"/>
      <c r="B26" s="7" t="s">
        <v>83</v>
      </c>
      <c r="C26" s="8">
        <v>150</v>
      </c>
      <c r="D26" s="11">
        <v>4.4</v>
      </c>
      <c r="E26" s="11">
        <v>3.8</v>
      </c>
      <c r="F26" s="11">
        <v>6</v>
      </c>
      <c r="G26" s="11">
        <v>75</v>
      </c>
      <c r="H26" s="39">
        <v>401</v>
      </c>
    </row>
    <row r="27" spans="1:8" ht="13.5" customHeight="1">
      <c r="A27" s="30"/>
      <c r="B27" s="7" t="s">
        <v>97</v>
      </c>
      <c r="C27" s="11">
        <v>50</v>
      </c>
      <c r="D27" s="8">
        <v>4</v>
      </c>
      <c r="E27" s="8">
        <v>4.1</v>
      </c>
      <c r="F27" s="8">
        <v>27.2</v>
      </c>
      <c r="G27" s="8">
        <v>161</v>
      </c>
      <c r="H27" s="39">
        <v>467</v>
      </c>
    </row>
    <row r="28" spans="1:8" ht="13.5" customHeight="1">
      <c r="A28" s="140" t="s">
        <v>53</v>
      </c>
      <c r="B28" s="12"/>
      <c r="C28" s="13"/>
      <c r="D28" s="51">
        <f>SUM(D25:D27)</f>
        <v>11.4</v>
      </c>
      <c r="E28" s="51">
        <f>SUM(E25:E27)</f>
        <v>12.1</v>
      </c>
      <c r="F28" s="51">
        <f>SUM(F25:F27)</f>
        <v>50.7</v>
      </c>
      <c r="G28" s="51">
        <f>SUM(G25:G27)</f>
        <v>390.4</v>
      </c>
      <c r="H28" s="40"/>
    </row>
    <row r="29" spans="1:8" ht="13.5" customHeight="1">
      <c r="A29" s="43"/>
      <c r="B29" s="12"/>
      <c r="C29" s="13"/>
      <c r="D29" s="51"/>
      <c r="E29" s="51"/>
      <c r="F29" s="51"/>
      <c r="G29" s="51"/>
      <c r="H29" s="40"/>
    </row>
    <row r="30" spans="1:8" ht="13.5" customHeight="1">
      <c r="A30" s="43" t="s">
        <v>7</v>
      </c>
      <c r="B30" s="16" t="s">
        <v>45</v>
      </c>
      <c r="C30" s="17">
        <v>50</v>
      </c>
      <c r="D30" s="162">
        <v>6.7</v>
      </c>
      <c r="E30" s="162">
        <v>1.8</v>
      </c>
      <c r="F30" s="162">
        <v>3.7</v>
      </c>
      <c r="G30" s="162">
        <v>56.7</v>
      </c>
      <c r="H30" s="52">
        <v>263</v>
      </c>
    </row>
    <row r="31" spans="1:8" ht="13.5" customHeight="1">
      <c r="A31" s="36"/>
      <c r="B31" s="64" t="s">
        <v>65</v>
      </c>
      <c r="C31" s="11">
        <v>120</v>
      </c>
      <c r="D31" s="8">
        <v>2.7</v>
      </c>
      <c r="E31" s="8">
        <v>4</v>
      </c>
      <c r="F31" s="8">
        <v>28.6</v>
      </c>
      <c r="G31" s="8">
        <v>136.2</v>
      </c>
      <c r="H31" s="39">
        <v>345</v>
      </c>
    </row>
    <row r="32" spans="1:8" ht="13.5" customHeight="1">
      <c r="A32" s="78"/>
      <c r="B32" s="90" t="s">
        <v>94</v>
      </c>
      <c r="C32" s="13">
        <v>180</v>
      </c>
      <c r="D32" s="13">
        <v>0.2</v>
      </c>
      <c r="E32" s="13">
        <v>0.2</v>
      </c>
      <c r="F32" s="13">
        <v>16</v>
      </c>
      <c r="G32" s="13">
        <v>66.6</v>
      </c>
      <c r="H32" s="40">
        <v>409</v>
      </c>
    </row>
    <row r="33" spans="1:8" ht="12.75" customHeight="1">
      <c r="A33" s="30"/>
      <c r="B33" s="12" t="s">
        <v>11</v>
      </c>
      <c r="C33" s="13">
        <v>30</v>
      </c>
      <c r="D33" s="13">
        <v>2.4</v>
      </c>
      <c r="E33" s="13">
        <v>0.3</v>
      </c>
      <c r="F33" s="13">
        <v>15</v>
      </c>
      <c r="G33" s="13">
        <v>73.5</v>
      </c>
      <c r="H33" s="40">
        <v>480</v>
      </c>
    </row>
    <row r="34" spans="1:8" ht="12.75" customHeight="1">
      <c r="A34" s="36"/>
      <c r="B34" s="12" t="s">
        <v>12</v>
      </c>
      <c r="C34" s="13">
        <v>20</v>
      </c>
      <c r="D34" s="13">
        <v>1.5</v>
      </c>
      <c r="E34" s="13">
        <v>0.2</v>
      </c>
      <c r="F34" s="13">
        <v>7</v>
      </c>
      <c r="G34" s="13">
        <v>38.2</v>
      </c>
      <c r="H34" s="40">
        <v>481</v>
      </c>
    </row>
    <row r="35" spans="1:8" ht="12.75">
      <c r="A35" s="140" t="s">
        <v>54</v>
      </c>
      <c r="B35" s="19"/>
      <c r="C35" s="20"/>
      <c r="D35" s="50">
        <f>SUM(D30:D34)</f>
        <v>13.5</v>
      </c>
      <c r="E35" s="50">
        <f>SUM(E30:E34)</f>
        <v>6.5</v>
      </c>
      <c r="F35" s="50">
        <f>SUM(F30:F34)</f>
        <v>70.30000000000001</v>
      </c>
      <c r="G35" s="50">
        <f>SUM(G30:G34)</f>
        <v>371.2</v>
      </c>
      <c r="H35" s="42"/>
    </row>
    <row r="36" spans="1:8" ht="12.75">
      <c r="A36" s="43" t="s">
        <v>21</v>
      </c>
      <c r="B36" s="19"/>
      <c r="C36" s="20"/>
      <c r="D36" s="50">
        <f>D6+D7+D8+D9+D10+D13+D15+D16+D17+D18+D19+D20+D21+D22+D25+D26+D27+D30+D31+D32+D33+D34</f>
        <v>57.06</v>
      </c>
      <c r="E36" s="50">
        <f>E6+E7+E8+E9+E10+E13+E15+E16+E17+E18+E19+E20+E21+E22+E25+E26+E27+E30+E31+E32+E33+E34</f>
        <v>41.849999999999994</v>
      </c>
      <c r="F36" s="50">
        <f>F6+F7+F8+F9+F10+F13+F15+F16+F17+F18+F19+F20+F21+F22+F25+F26+F27+F30+F31+F32+F33+F34</f>
        <v>253.59999999999997</v>
      </c>
      <c r="G36" s="50">
        <f>G6+G7+G8+G9+G10+G13+G15+G16+G17+G18+G19+G20+G21+G22+G25+G26+G27+G30+G31+G32+G33+G34</f>
        <v>1630.4</v>
      </c>
      <c r="H36" s="42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7.875" style="0" customWidth="1"/>
    <col min="2" max="2" width="52.50390625" style="0" customWidth="1"/>
    <col min="3" max="3" width="10.125" style="0" customWidth="1"/>
    <col min="4" max="4" width="8.125" style="0" customWidth="1"/>
    <col min="5" max="5" width="8.50390625" style="0" customWidth="1"/>
    <col min="6" max="6" width="8.00390625" style="0" customWidth="1"/>
    <col min="7" max="7" width="10.50390625" style="0" customWidth="1"/>
    <col min="8" max="8" width="10.625" style="0" customWidth="1"/>
    <col min="9" max="9" width="6.00390625" style="0" customWidth="1"/>
    <col min="10" max="10" width="6.50390625" style="0" customWidth="1"/>
    <col min="11" max="11" width="8.375" style="0" customWidth="1"/>
  </cols>
  <sheetData>
    <row r="1" spans="1:8" ht="35.25" customHeight="1">
      <c r="A1" s="191" t="s">
        <v>146</v>
      </c>
      <c r="B1" s="191"/>
      <c r="C1" s="191"/>
      <c r="D1" s="191"/>
      <c r="E1" s="191"/>
      <c r="F1" s="191"/>
      <c r="G1" s="191"/>
      <c r="H1" s="191"/>
    </row>
    <row r="2" spans="1:8" ht="13.5" customHeight="1">
      <c r="A2" s="1" t="s">
        <v>22</v>
      </c>
      <c r="B2" s="47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3.5" customHeight="1">
      <c r="A5" s="29" t="s">
        <v>28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43"/>
      <c r="B7" s="12" t="s">
        <v>87</v>
      </c>
      <c r="C7" s="13">
        <v>10</v>
      </c>
      <c r="D7" s="13">
        <v>0.08</v>
      </c>
      <c r="E7" s="13">
        <v>7.3</v>
      </c>
      <c r="F7" s="13">
        <v>0.1</v>
      </c>
      <c r="G7" s="54">
        <v>66.1</v>
      </c>
      <c r="H7" s="40">
        <v>6</v>
      </c>
    </row>
    <row r="8" spans="1:8" ht="13.5" customHeight="1">
      <c r="A8" s="81"/>
      <c r="B8" s="156" t="s">
        <v>127</v>
      </c>
      <c r="C8" s="156">
        <v>160</v>
      </c>
      <c r="D8" s="162">
        <v>4.6</v>
      </c>
      <c r="E8" s="162">
        <v>3.8</v>
      </c>
      <c r="F8" s="162">
        <v>12.7</v>
      </c>
      <c r="G8" s="162">
        <v>103.9</v>
      </c>
      <c r="H8" s="57" t="s">
        <v>128</v>
      </c>
    </row>
    <row r="9" spans="1:8" ht="13.5" customHeight="1">
      <c r="A9" s="33"/>
      <c r="B9" s="116" t="s">
        <v>9</v>
      </c>
      <c r="C9" s="116">
        <v>160</v>
      </c>
      <c r="D9" s="116">
        <v>3.2</v>
      </c>
      <c r="E9" s="116">
        <v>2.8</v>
      </c>
      <c r="F9" s="116">
        <v>14.1</v>
      </c>
      <c r="G9" s="116">
        <v>95.1</v>
      </c>
      <c r="H9" s="132">
        <v>397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9"/>
      <c r="C11" s="10"/>
      <c r="D11" s="10">
        <f>SUM(D7:D10)</f>
        <v>9.48</v>
      </c>
      <c r="E11" s="10">
        <f>SUM(E7:E10)</f>
        <v>14.099999999999998</v>
      </c>
      <c r="F11" s="10">
        <f>SUM(F7:F10)</f>
        <v>36.9</v>
      </c>
      <c r="G11" s="10">
        <f>SUM(G7:G10)</f>
        <v>314.1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7" t="s">
        <v>81</v>
      </c>
      <c r="C13" s="11" t="s">
        <v>66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/>
      <c r="C15" s="8"/>
      <c r="D15" s="162"/>
      <c r="E15" s="162"/>
      <c r="F15" s="162"/>
      <c r="G15" s="162"/>
      <c r="H15" s="53"/>
    </row>
    <row r="16" spans="1:8" ht="13.5" customHeight="1">
      <c r="A16" s="159"/>
      <c r="B16" s="18" t="s">
        <v>15</v>
      </c>
      <c r="C16" s="21">
        <v>150</v>
      </c>
      <c r="D16" s="38">
        <v>3.3</v>
      </c>
      <c r="E16" s="38">
        <v>3.2</v>
      </c>
      <c r="F16" s="38">
        <v>9.8</v>
      </c>
      <c r="G16" s="38">
        <v>80.9</v>
      </c>
      <c r="H16" s="41">
        <v>81</v>
      </c>
    </row>
    <row r="17" spans="1:8" ht="13.5" customHeight="1">
      <c r="A17" s="161"/>
      <c r="B17" s="158" t="s">
        <v>78</v>
      </c>
      <c r="C17" s="27">
        <v>10</v>
      </c>
      <c r="D17" s="27">
        <v>1.14</v>
      </c>
      <c r="E17" s="27">
        <v>0.4</v>
      </c>
      <c r="F17" s="27">
        <v>7.1</v>
      </c>
      <c r="G17" s="27">
        <v>37</v>
      </c>
      <c r="H17" s="157">
        <v>180601</v>
      </c>
    </row>
    <row r="18" spans="1:8" ht="13.5" customHeight="1">
      <c r="A18" s="160"/>
      <c r="B18" s="16" t="s">
        <v>70</v>
      </c>
      <c r="C18" s="17">
        <v>60</v>
      </c>
      <c r="D18" s="17">
        <v>5.6</v>
      </c>
      <c r="E18" s="17">
        <v>4</v>
      </c>
      <c r="F18" s="17">
        <v>5</v>
      </c>
      <c r="G18" s="38">
        <v>85.6</v>
      </c>
      <c r="H18" s="52">
        <v>269</v>
      </c>
    </row>
    <row r="19" spans="1:8" ht="13.5" customHeight="1">
      <c r="A19" s="35"/>
      <c r="B19" s="118" t="s">
        <v>8</v>
      </c>
      <c r="C19" s="119">
        <v>110</v>
      </c>
      <c r="D19" s="181">
        <v>2.4</v>
      </c>
      <c r="E19" s="181">
        <v>2.8</v>
      </c>
      <c r="F19" s="181">
        <v>15.9</v>
      </c>
      <c r="G19" s="181">
        <v>98.4</v>
      </c>
      <c r="H19" s="137">
        <v>130101</v>
      </c>
    </row>
    <row r="20" spans="1:8" ht="13.5" customHeight="1">
      <c r="A20" s="35"/>
      <c r="B20" s="7" t="s">
        <v>60</v>
      </c>
      <c r="C20" s="11">
        <v>150</v>
      </c>
      <c r="D20" s="11">
        <v>0.3</v>
      </c>
      <c r="E20" s="11">
        <v>0.2</v>
      </c>
      <c r="F20" s="11">
        <v>16</v>
      </c>
      <c r="G20" s="11">
        <v>67.5</v>
      </c>
      <c r="H20" s="39">
        <v>412</v>
      </c>
    </row>
    <row r="21" spans="1:8" ht="13.5" customHeight="1">
      <c r="A21" s="36"/>
      <c r="B21" s="12" t="s">
        <v>11</v>
      </c>
      <c r="C21" s="13">
        <v>20</v>
      </c>
      <c r="D21" s="13">
        <v>1.6</v>
      </c>
      <c r="E21" s="13">
        <v>0.2</v>
      </c>
      <c r="F21" s="13">
        <v>10</v>
      </c>
      <c r="G21" s="13">
        <v>49</v>
      </c>
      <c r="H21" s="40">
        <v>480</v>
      </c>
    </row>
    <row r="22" spans="1:8" ht="13.5" customHeight="1">
      <c r="A22" s="36"/>
      <c r="B22" s="12" t="s">
        <v>12</v>
      </c>
      <c r="C22" s="13">
        <v>20</v>
      </c>
      <c r="D22" s="13">
        <v>1.5</v>
      </c>
      <c r="E22" s="13">
        <v>0.2</v>
      </c>
      <c r="F22" s="13">
        <v>7</v>
      </c>
      <c r="G22" s="13">
        <v>38.2</v>
      </c>
      <c r="H22" s="40">
        <v>481</v>
      </c>
    </row>
    <row r="23" spans="1:8" ht="13.5" customHeight="1">
      <c r="A23" s="140" t="s">
        <v>52</v>
      </c>
      <c r="B23" s="94"/>
      <c r="C23" s="21"/>
      <c r="D23" s="56">
        <f>SUM(D15:D22)</f>
        <v>15.84</v>
      </c>
      <c r="E23" s="56">
        <f>SUM(E15:E22)</f>
        <v>10.999999999999996</v>
      </c>
      <c r="F23" s="56">
        <f>SUM(F15:F22)</f>
        <v>70.8</v>
      </c>
      <c r="G23" s="56">
        <f>SUM(G15:G22)</f>
        <v>456.59999999999997</v>
      </c>
      <c r="H23" s="41"/>
    </row>
    <row r="24" spans="1:8" ht="13.5" customHeight="1">
      <c r="A24" s="43"/>
      <c r="B24" s="7"/>
      <c r="C24" s="11"/>
      <c r="D24" s="8"/>
      <c r="E24" s="8"/>
      <c r="F24" s="8"/>
      <c r="G24" s="8"/>
      <c r="H24" s="51"/>
    </row>
    <row r="25" spans="1:8" ht="13.5" customHeight="1">
      <c r="A25" s="43" t="s">
        <v>44</v>
      </c>
      <c r="B25" s="12" t="s">
        <v>79</v>
      </c>
      <c r="C25" s="13">
        <v>100</v>
      </c>
      <c r="D25" s="162">
        <v>3.5</v>
      </c>
      <c r="E25" s="162">
        <v>3.9</v>
      </c>
      <c r="F25" s="162">
        <v>19.3</v>
      </c>
      <c r="G25" s="162">
        <v>135.8</v>
      </c>
      <c r="H25" s="51">
        <v>248</v>
      </c>
    </row>
    <row r="26" spans="1:8" ht="13.5" customHeight="1">
      <c r="A26" s="43"/>
      <c r="B26" s="11" t="s">
        <v>16</v>
      </c>
      <c r="C26" s="11">
        <v>180</v>
      </c>
      <c r="D26" s="11">
        <v>0.04</v>
      </c>
      <c r="E26" s="11">
        <v>0</v>
      </c>
      <c r="F26" s="11">
        <v>7.3</v>
      </c>
      <c r="G26" s="11">
        <v>29.3</v>
      </c>
      <c r="H26" s="53">
        <v>160106</v>
      </c>
    </row>
    <row r="27" spans="1:8" ht="13.5" customHeight="1">
      <c r="A27" s="82"/>
      <c r="B27" s="90" t="s">
        <v>104</v>
      </c>
      <c r="C27" s="13" t="s">
        <v>105</v>
      </c>
      <c r="D27" s="13">
        <v>1.42</v>
      </c>
      <c r="E27" s="13">
        <v>3.9</v>
      </c>
      <c r="F27" s="13">
        <v>13.7</v>
      </c>
      <c r="G27" s="13">
        <v>92.8</v>
      </c>
      <c r="H27" s="39"/>
    </row>
    <row r="28" spans="1:8" ht="13.5" customHeight="1">
      <c r="A28" s="33" t="s">
        <v>53</v>
      </c>
      <c r="B28" s="90"/>
      <c r="C28" s="23"/>
      <c r="D28" s="51">
        <f>SUM(D25:D27)</f>
        <v>4.96</v>
      </c>
      <c r="E28" s="51">
        <f>SUM(E25:E27)</f>
        <v>7.8</v>
      </c>
      <c r="F28" s="51">
        <f>SUM(F25:F27)</f>
        <v>40.3</v>
      </c>
      <c r="G28" s="51">
        <f>SUM(G25:G27)</f>
        <v>257.90000000000003</v>
      </c>
      <c r="H28" s="40"/>
    </row>
    <row r="29" spans="1:8" ht="13.5" customHeight="1">
      <c r="A29" s="43"/>
      <c r="B29" s="90"/>
      <c r="C29" s="13"/>
      <c r="D29" s="13"/>
      <c r="E29" s="13"/>
      <c r="F29" s="13"/>
      <c r="G29" s="13"/>
      <c r="H29" s="40"/>
    </row>
    <row r="30" spans="1:8" ht="13.5" customHeight="1">
      <c r="A30" s="43" t="s">
        <v>7</v>
      </c>
      <c r="B30" s="92" t="s">
        <v>14</v>
      </c>
      <c r="C30" s="8">
        <v>60</v>
      </c>
      <c r="D30" s="11">
        <v>9.2</v>
      </c>
      <c r="E30" s="11">
        <v>8.3</v>
      </c>
      <c r="F30" s="11">
        <v>9.3</v>
      </c>
      <c r="G30" s="11">
        <v>149</v>
      </c>
      <c r="H30" s="53">
        <v>305</v>
      </c>
    </row>
    <row r="31" spans="1:8" ht="13.5" customHeight="1">
      <c r="A31" s="43"/>
      <c r="B31" s="7" t="s">
        <v>113</v>
      </c>
      <c r="C31" s="11">
        <v>120</v>
      </c>
      <c r="D31" s="11">
        <v>2.1</v>
      </c>
      <c r="E31" s="11">
        <v>6.2</v>
      </c>
      <c r="F31" s="11">
        <v>14</v>
      </c>
      <c r="G31" s="11">
        <v>120.1</v>
      </c>
      <c r="H31" s="39">
        <v>130203</v>
      </c>
    </row>
    <row r="32" spans="1:8" ht="13.5" customHeight="1">
      <c r="A32" s="145"/>
      <c r="B32" s="90" t="s">
        <v>94</v>
      </c>
      <c r="C32" s="13">
        <v>180</v>
      </c>
      <c r="D32" s="13">
        <v>0.2</v>
      </c>
      <c r="E32" s="13">
        <v>0.2</v>
      </c>
      <c r="F32" s="13">
        <v>16</v>
      </c>
      <c r="G32" s="13">
        <v>66.6</v>
      </c>
      <c r="H32" s="40">
        <v>409</v>
      </c>
    </row>
    <row r="33" spans="1:8" ht="13.5" customHeight="1">
      <c r="A33" s="36"/>
      <c r="B33" s="90" t="s">
        <v>11</v>
      </c>
      <c r="C33" s="13">
        <v>20</v>
      </c>
      <c r="D33" s="13">
        <v>1.6</v>
      </c>
      <c r="E33" s="13">
        <v>0.2</v>
      </c>
      <c r="F33" s="13">
        <v>10</v>
      </c>
      <c r="G33" s="13">
        <v>49</v>
      </c>
      <c r="H33" s="40">
        <v>480</v>
      </c>
    </row>
    <row r="34" spans="1:8" ht="13.5" customHeight="1">
      <c r="A34" s="36"/>
      <c r="B34" s="90" t="s">
        <v>12</v>
      </c>
      <c r="C34" s="13">
        <v>20</v>
      </c>
      <c r="D34" s="13">
        <v>1.5</v>
      </c>
      <c r="E34" s="13">
        <v>0.2</v>
      </c>
      <c r="F34" s="13">
        <v>7</v>
      </c>
      <c r="G34" s="13">
        <v>38.2</v>
      </c>
      <c r="H34" s="40">
        <v>481</v>
      </c>
    </row>
    <row r="35" spans="1:8" ht="13.5" customHeight="1">
      <c r="A35" s="144" t="s">
        <v>54</v>
      </c>
      <c r="B35" s="19"/>
      <c r="C35" s="20"/>
      <c r="D35" s="50">
        <f>SUM(D30:D34)</f>
        <v>14.599999999999998</v>
      </c>
      <c r="E35" s="50">
        <f>SUM(E30:E34)</f>
        <v>15.099999999999998</v>
      </c>
      <c r="F35" s="50">
        <f>SUM(F30:F34)</f>
        <v>56.3</v>
      </c>
      <c r="G35" s="50">
        <f>SUM(G30:G34)</f>
        <v>422.90000000000003</v>
      </c>
      <c r="H35" s="42"/>
    </row>
    <row r="36" spans="1:8" ht="13.5" customHeight="1">
      <c r="A36" s="43" t="s">
        <v>39</v>
      </c>
      <c r="B36" s="19"/>
      <c r="C36" s="20"/>
      <c r="D36" s="50">
        <f>D7+D8+D9+D10+D13+D15+D16+D17+D18+D19+D20+D21+D22+D25+D26+D27+D30+D31+D32+D33+D34</f>
        <v>45.28</v>
      </c>
      <c r="E36" s="50">
        <f>E7+E8+E9+E10+E13+E15+E16+E17+E18+E19+E20+E21+E22+E25+E26+E27+E30+E31+E32+E33+E34</f>
        <v>48.400000000000006</v>
      </c>
      <c r="F36" s="50">
        <f>F7+F8+F9+F10+F13+F15+F16+F17+F18+F19+F20+F21+F22+F25+F26+F27+F30+F31+F32+F33+F34</f>
        <v>214.10000000000002</v>
      </c>
      <c r="G36" s="50">
        <f>G7+G8+G9+G10+G13+G15+G16+G17+G18+G19+G20+G21+G22+G25+G26+G27+G30+G31+G32+G33+G34</f>
        <v>1495.6999999999998</v>
      </c>
      <c r="H36" s="42"/>
    </row>
    <row r="37" spans="1:8" ht="13.5" customHeight="1">
      <c r="A37" s="62" t="s">
        <v>29</v>
      </c>
      <c r="B37" s="62"/>
      <c r="C37" s="62"/>
      <c r="D37" s="51">
        <f>'1 ясли'!D36+'2 ЯСЛИ'!D35+'3 ЯСЛИ'!D34+'4 ясл'!D34+5ясл!D36+'6 ясли'!D35+7ясли!D35+'8 ясли'!D36+'9 я'!D33+'10я'!D36</f>
        <v>553.9500000000002</v>
      </c>
      <c r="E37" s="51">
        <f>'1 ясли'!E36+'2 ЯСЛИ'!E35+'3 ЯСЛИ'!E34+'4 ясл'!E34+5ясл!E36+'6 ясли'!E35+7ясли!E35+'8 ясли'!E36+'9 я'!E33+'10я'!E36</f>
        <v>502.3699999999999</v>
      </c>
      <c r="F37" s="51">
        <f>'1 ясли'!F36+'2 ЯСЛИ'!F35+'3 ЯСЛИ'!F34+'4 ясл'!F34+5ясл!F36+'6 ясли'!F35+7ясли!F35+'8 ясли'!F36+'9 я'!F33+'10я'!F36</f>
        <v>2121.2</v>
      </c>
      <c r="G37" s="51">
        <f>'1 ясли'!G36+'2 ЯСЛИ'!G35+'3 ЯСЛИ'!G34+'4 ясл'!G34+5ясл!G36+'6 ясли'!G35+7ясли!G35+'8 ясли'!G36+'9 я'!G33+'10я'!G36</f>
        <v>15283.119999999999</v>
      </c>
      <c r="H37" s="12"/>
    </row>
    <row r="38" spans="1:8" ht="13.5" customHeight="1">
      <c r="A38" s="62" t="s">
        <v>30</v>
      </c>
      <c r="B38" s="62"/>
      <c r="C38" s="62"/>
      <c r="D38" s="101">
        <f>D37/10</f>
        <v>55.39500000000002</v>
      </c>
      <c r="E38" s="101">
        <f>E37/10</f>
        <v>50.23699999999999</v>
      </c>
      <c r="F38" s="101">
        <f>F37/10</f>
        <v>212.11999999999998</v>
      </c>
      <c r="G38" s="101">
        <f>G37/10</f>
        <v>1528.312</v>
      </c>
      <c r="H38" s="12"/>
    </row>
    <row r="39" spans="4:6" ht="13.5" customHeight="1">
      <c r="D39" s="73"/>
      <c r="E39" s="73"/>
      <c r="F39" s="73"/>
    </row>
  </sheetData>
  <sheetProtection selectLockedCells="1" selectUnlockedCells="1"/>
  <mergeCells count="3">
    <mergeCell ref="D2:F2"/>
    <mergeCell ref="D3:F3"/>
    <mergeCell ref="A1:H1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4.625" style="0" customWidth="1"/>
    <col min="2" max="2" width="52.125" style="0" customWidth="1"/>
    <col min="3" max="3" width="9.875" style="0" customWidth="1"/>
    <col min="4" max="4" width="9.375" style="0" customWidth="1"/>
    <col min="5" max="5" width="9.875" style="0" customWidth="1"/>
    <col min="6" max="6" width="9.50390625" style="0" customWidth="1"/>
    <col min="7" max="8" width="10.625" style="0" customWidth="1"/>
    <col min="9" max="9" width="5.50390625" style="0" customWidth="1"/>
    <col min="10" max="10" width="5.625" style="0" customWidth="1"/>
    <col min="11" max="11" width="6.375" style="0" customWidth="1"/>
  </cols>
  <sheetData>
    <row r="1" spans="1:8" ht="33" customHeight="1">
      <c r="A1" s="191" t="s">
        <v>138</v>
      </c>
      <c r="B1" s="191"/>
      <c r="C1" s="191"/>
      <c r="D1" s="191"/>
      <c r="E1" s="191"/>
      <c r="F1" s="191"/>
      <c r="G1" s="191"/>
      <c r="H1" s="191"/>
    </row>
    <row r="2" spans="1:8" ht="13.5" customHeight="1">
      <c r="A2" s="1" t="s">
        <v>22</v>
      </c>
      <c r="B2" s="47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3.5" customHeight="1">
      <c r="A5" s="29" t="s">
        <v>49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33"/>
      <c r="B7" s="13" t="s">
        <v>86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70"/>
      <c r="B8" s="7" t="s">
        <v>100</v>
      </c>
      <c r="C8" s="116">
        <v>160</v>
      </c>
      <c r="D8" s="116">
        <v>4.5</v>
      </c>
      <c r="E8" s="116">
        <v>5.1</v>
      </c>
      <c r="F8" s="116">
        <v>24.7</v>
      </c>
      <c r="G8" s="116">
        <v>162</v>
      </c>
      <c r="H8" s="133">
        <v>185</v>
      </c>
    </row>
    <row r="9" spans="1:8" ht="13.5" customHeight="1">
      <c r="A9" s="79"/>
      <c r="B9" s="12" t="s">
        <v>85</v>
      </c>
      <c r="C9" s="13">
        <v>160</v>
      </c>
      <c r="D9" s="162">
        <v>2.4</v>
      </c>
      <c r="E9" s="162">
        <v>2.2</v>
      </c>
      <c r="F9" s="179">
        <v>12.8</v>
      </c>
      <c r="G9" s="162">
        <v>80.8</v>
      </c>
      <c r="H9" s="51">
        <v>395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9"/>
      <c r="C11" s="10"/>
      <c r="D11" s="10">
        <f>SUM(D7:D10)</f>
        <v>10.82</v>
      </c>
      <c r="E11" s="10">
        <f>SUM(E7:E10)</f>
        <v>10.45</v>
      </c>
      <c r="F11" s="10">
        <f>SUM(F7:F10)</f>
        <v>47.5</v>
      </c>
      <c r="G11" s="10">
        <f>SUM(G7:G10)</f>
        <v>327.8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7" t="s">
        <v>81</v>
      </c>
      <c r="C13" s="11" t="s">
        <v>66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91" t="s">
        <v>6</v>
      </c>
      <c r="B15" s="14" t="s">
        <v>117</v>
      </c>
      <c r="C15" s="8">
        <v>30</v>
      </c>
      <c r="D15" s="11">
        <v>0.24</v>
      </c>
      <c r="E15" s="11">
        <v>0.03</v>
      </c>
      <c r="F15" s="11">
        <v>0.5</v>
      </c>
      <c r="G15" s="11">
        <v>3.27</v>
      </c>
      <c r="H15" s="53">
        <v>100503</v>
      </c>
    </row>
    <row r="16" spans="1:8" ht="13.5" customHeight="1">
      <c r="A16" s="43"/>
      <c r="B16" s="7" t="s">
        <v>92</v>
      </c>
      <c r="C16" s="8">
        <v>150</v>
      </c>
      <c r="D16" s="11">
        <v>1.3</v>
      </c>
      <c r="E16" s="11">
        <v>4.1</v>
      </c>
      <c r="F16" s="11">
        <v>8.9</v>
      </c>
      <c r="G16" s="11">
        <v>77</v>
      </c>
      <c r="H16" s="39">
        <v>99</v>
      </c>
    </row>
    <row r="17" spans="1:8" ht="13.5" customHeight="1">
      <c r="A17" s="146"/>
      <c r="B17" s="92" t="s">
        <v>88</v>
      </c>
      <c r="C17" s="142">
        <v>50</v>
      </c>
      <c r="D17" s="162">
        <v>7.4</v>
      </c>
      <c r="E17" s="162">
        <v>5.6</v>
      </c>
      <c r="F17" s="162">
        <v>7.5</v>
      </c>
      <c r="G17" s="162">
        <v>110</v>
      </c>
      <c r="H17" s="143">
        <v>282</v>
      </c>
    </row>
    <row r="18" spans="1:8" ht="13.5" customHeight="1">
      <c r="A18" s="36"/>
      <c r="B18" s="13" t="s">
        <v>96</v>
      </c>
      <c r="C18" s="13">
        <v>110</v>
      </c>
      <c r="D18" s="13">
        <v>4.7</v>
      </c>
      <c r="E18" s="13">
        <v>3.9</v>
      </c>
      <c r="F18" s="13">
        <v>21</v>
      </c>
      <c r="G18" s="13">
        <v>137.5</v>
      </c>
      <c r="H18" s="40">
        <v>130309</v>
      </c>
    </row>
    <row r="19" spans="1:8" ht="13.5" customHeight="1">
      <c r="A19" s="36"/>
      <c r="B19" s="90" t="s">
        <v>130</v>
      </c>
      <c r="C19" s="13">
        <v>150</v>
      </c>
      <c r="D19" s="162">
        <v>0.09</v>
      </c>
      <c r="E19" s="162">
        <v>0</v>
      </c>
      <c r="F19" s="179">
        <v>19.5</v>
      </c>
      <c r="G19" s="162">
        <v>78.5</v>
      </c>
      <c r="H19" s="40">
        <v>383</v>
      </c>
    </row>
    <row r="20" spans="1:8" ht="13.5" customHeight="1">
      <c r="A20" s="36"/>
      <c r="B20" s="12" t="s">
        <v>11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3.5" customHeight="1">
      <c r="A21" s="12"/>
      <c r="B21" s="12" t="s">
        <v>12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40">
        <v>481</v>
      </c>
    </row>
    <row r="22" spans="1:8" ht="13.5" customHeight="1">
      <c r="A22" s="144" t="s">
        <v>52</v>
      </c>
      <c r="B22" s="86"/>
      <c r="C22" s="8"/>
      <c r="D22" s="53">
        <f>SUM(D15:D21)</f>
        <v>16.83</v>
      </c>
      <c r="E22" s="53">
        <f>SUM(E15:E21)</f>
        <v>14.03</v>
      </c>
      <c r="F22" s="53">
        <f>SUM(F15:F21)</f>
        <v>74.4</v>
      </c>
      <c r="G22" s="53">
        <f>SUM(G15:G21)</f>
        <v>493.46999999999997</v>
      </c>
      <c r="H22" s="41"/>
    </row>
    <row r="23" spans="1:8" ht="13.5" customHeight="1">
      <c r="A23" s="78"/>
      <c r="B23" s="89"/>
      <c r="C23" s="11"/>
      <c r="D23" s="8"/>
      <c r="E23" s="8"/>
      <c r="F23" s="8"/>
      <c r="G23" s="8"/>
      <c r="H23" s="39"/>
    </row>
    <row r="24" spans="1:8" ht="13.5" customHeight="1">
      <c r="A24" s="91" t="s">
        <v>44</v>
      </c>
      <c r="B24" s="7" t="s">
        <v>57</v>
      </c>
      <c r="C24" s="11" t="s">
        <v>80</v>
      </c>
      <c r="D24" s="8">
        <v>3.3</v>
      </c>
      <c r="E24" s="8">
        <v>6.3</v>
      </c>
      <c r="F24" s="8">
        <v>21.4</v>
      </c>
      <c r="G24" s="8">
        <v>156</v>
      </c>
      <c r="H24" s="39">
        <v>139</v>
      </c>
    </row>
    <row r="25" spans="1:8" ht="13.5" customHeight="1">
      <c r="A25" s="30"/>
      <c r="B25" s="12" t="s">
        <v>84</v>
      </c>
      <c r="C25" s="23">
        <v>150</v>
      </c>
      <c r="D25" s="13">
        <v>4.5</v>
      </c>
      <c r="E25" s="13">
        <v>3.8</v>
      </c>
      <c r="F25" s="13">
        <v>9.1</v>
      </c>
      <c r="G25" s="13">
        <v>76.5</v>
      </c>
      <c r="H25" s="40">
        <v>401</v>
      </c>
    </row>
    <row r="26" spans="1:8" ht="13.5" customHeight="1">
      <c r="A26" s="30"/>
      <c r="B26" s="90" t="s">
        <v>104</v>
      </c>
      <c r="C26" s="13" t="s">
        <v>105</v>
      </c>
      <c r="D26" s="13">
        <v>1.42</v>
      </c>
      <c r="E26" s="13">
        <v>3.9</v>
      </c>
      <c r="F26" s="13">
        <v>13.7</v>
      </c>
      <c r="G26" s="13">
        <v>92.8</v>
      </c>
      <c r="H26" s="40"/>
    </row>
    <row r="27" spans="1:8" ht="13.5" customHeight="1">
      <c r="A27" s="144" t="s">
        <v>53</v>
      </c>
      <c r="C27" s="20"/>
      <c r="D27" s="50">
        <f>SUM(D24:D26)</f>
        <v>9.219999999999999</v>
      </c>
      <c r="E27" s="50">
        <f>SUM(E24:E26)</f>
        <v>14</v>
      </c>
      <c r="F27" s="50">
        <f>SUM(F24:F26)</f>
        <v>44.2</v>
      </c>
      <c r="G27" s="50">
        <f>SUM(G24:G26)</f>
        <v>325.3</v>
      </c>
      <c r="H27" s="42"/>
    </row>
    <row r="28" spans="1:8" ht="13.5" customHeight="1">
      <c r="A28" s="30"/>
      <c r="B28" s="90"/>
      <c r="C28" s="12"/>
      <c r="D28" s="12"/>
      <c r="E28" s="12"/>
      <c r="F28" s="12"/>
      <c r="G28" s="12"/>
      <c r="H28" s="12"/>
    </row>
    <row r="29" spans="1:8" ht="13.5" customHeight="1">
      <c r="A29" s="43" t="s">
        <v>7</v>
      </c>
      <c r="B29" s="64"/>
      <c r="C29" s="11"/>
      <c r="D29" s="8"/>
      <c r="E29" s="8"/>
      <c r="F29" s="8"/>
      <c r="G29" s="8"/>
      <c r="H29" s="39"/>
    </row>
    <row r="30" spans="1:8" ht="13.5" customHeight="1">
      <c r="A30" s="30"/>
      <c r="B30" s="64" t="s">
        <v>73</v>
      </c>
      <c r="C30" s="11">
        <v>180</v>
      </c>
      <c r="D30" s="8">
        <v>15.1</v>
      </c>
      <c r="E30" s="8">
        <v>18.8</v>
      </c>
      <c r="F30" s="8">
        <v>5.7</v>
      </c>
      <c r="G30" s="8">
        <v>252.9</v>
      </c>
      <c r="H30" s="39" t="s">
        <v>74</v>
      </c>
    </row>
    <row r="31" spans="1:8" ht="13.5" customHeight="1">
      <c r="A31" s="36"/>
      <c r="B31" s="12" t="s">
        <v>13</v>
      </c>
      <c r="C31" s="13">
        <v>180</v>
      </c>
      <c r="D31" s="13">
        <v>0</v>
      </c>
      <c r="E31" s="13">
        <v>0</v>
      </c>
      <c r="F31" s="13">
        <v>9</v>
      </c>
      <c r="G31" s="13">
        <v>36</v>
      </c>
      <c r="H31" s="40">
        <v>160105</v>
      </c>
    </row>
    <row r="32" spans="1:8" ht="13.5" customHeight="1">
      <c r="A32" s="36"/>
      <c r="B32" s="90" t="s">
        <v>11</v>
      </c>
      <c r="C32" s="13">
        <v>20</v>
      </c>
      <c r="D32" s="13">
        <v>1.6</v>
      </c>
      <c r="E32" s="13">
        <v>0.2</v>
      </c>
      <c r="F32" s="13">
        <v>10</v>
      </c>
      <c r="G32" s="13">
        <v>49</v>
      </c>
      <c r="H32" s="40">
        <v>480</v>
      </c>
    </row>
    <row r="33" spans="1:8" ht="13.5" customHeight="1">
      <c r="A33" s="36"/>
      <c r="B33" s="90" t="s">
        <v>12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40">
        <v>481</v>
      </c>
    </row>
    <row r="34" spans="1:8" ht="13.5" customHeight="1">
      <c r="A34" s="140" t="s">
        <v>54</v>
      </c>
      <c r="B34" s="90"/>
      <c r="C34" s="12"/>
      <c r="D34" s="51">
        <f>SUM(D29:D33)</f>
        <v>18.2</v>
      </c>
      <c r="E34" s="51">
        <f>SUM(E29:E33)</f>
        <v>19.2</v>
      </c>
      <c r="F34" s="51">
        <f>SUM(F29:F33)</f>
        <v>31.7</v>
      </c>
      <c r="G34" s="51">
        <f>SUM(G29:G33)</f>
        <v>376.09999999999997</v>
      </c>
      <c r="H34" s="40"/>
    </row>
    <row r="35" spans="1:8" ht="13.5" customHeight="1">
      <c r="A35" s="43" t="s">
        <v>31</v>
      </c>
      <c r="B35" s="19"/>
      <c r="C35" s="20"/>
      <c r="D35" s="50">
        <f>D7+D8+D9+D10+D13+D15+D16+D17+D18+D19+D20+D21+D25+D24+D26+D29+D30+D31+D32+D33</f>
        <v>55.470000000000006</v>
      </c>
      <c r="E35" s="50">
        <f>E7+E8+E9+E10+E13+E15+E16+E17+E18+E19+E20+E21+E25+E24+E26+E29+E30+E31+E32+E33</f>
        <v>58.08</v>
      </c>
      <c r="F35" s="50">
        <f>F7+F8+F9+F10+F13+F15+F16+F17+F18+F19+F20+F21+F25+F24+F26+F29+F30+F31+F32+F33</f>
        <v>207.59999999999997</v>
      </c>
      <c r="G35" s="50">
        <f>G7+G8+G9+G10+G13+G15+G16+G17+G18+G19+G20+G21+G25+G24+G26+G29+G30+G31+G32+G33</f>
        <v>1566.8700000000001</v>
      </c>
      <c r="H35" s="42"/>
    </row>
    <row r="36" spans="4:6" ht="12.75">
      <c r="D36" s="73"/>
      <c r="E36" s="73"/>
      <c r="F36" s="73"/>
    </row>
  </sheetData>
  <sheetProtection selectLockedCells="1" selectUnlockedCells="1"/>
  <mergeCells count="3">
    <mergeCell ref="D3:F3"/>
    <mergeCell ref="D2:F2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6.625" style="0" customWidth="1"/>
    <col min="2" max="2" width="52.375" style="0" customWidth="1"/>
    <col min="3" max="3" width="10.50390625" style="0" customWidth="1"/>
    <col min="4" max="4" width="10.375" style="0" customWidth="1"/>
    <col min="5" max="6" width="9.625" style="0" customWidth="1"/>
    <col min="7" max="7" width="10.00390625" style="0" customWidth="1"/>
    <col min="8" max="8" width="10.875" style="0" customWidth="1"/>
    <col min="9" max="9" width="6.875" style="0" customWidth="1"/>
    <col min="10" max="10" width="7.125" style="0" customWidth="1"/>
    <col min="11" max="11" width="7.00390625" style="0" customWidth="1"/>
  </cols>
  <sheetData>
    <row r="1" spans="1:8" ht="42" customHeight="1">
      <c r="A1" s="191" t="s">
        <v>139</v>
      </c>
      <c r="B1" s="191"/>
      <c r="C1" s="191"/>
      <c r="D1" s="191"/>
      <c r="E1" s="191"/>
      <c r="F1" s="191"/>
      <c r="G1" s="191"/>
      <c r="H1" s="191"/>
    </row>
    <row r="2" spans="1:8" ht="15" customHeight="1">
      <c r="A2" s="148" t="s">
        <v>22</v>
      </c>
      <c r="B2" s="149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5" customHeight="1">
      <c r="A3" s="150"/>
      <c r="B3" s="151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5" customHeight="1">
      <c r="A4" s="150"/>
      <c r="B4" s="147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5" customHeight="1">
      <c r="A5" s="127" t="s">
        <v>23</v>
      </c>
      <c r="B5" s="108"/>
      <c r="C5" s="109"/>
      <c r="D5" s="109"/>
      <c r="E5" s="109"/>
      <c r="F5" s="110"/>
      <c r="G5" s="111"/>
      <c r="H5" s="110"/>
    </row>
    <row r="6" spans="1:8" ht="15" customHeight="1">
      <c r="A6" s="134" t="s">
        <v>5</v>
      </c>
      <c r="B6" s="106"/>
      <c r="C6" s="112"/>
      <c r="D6" s="106"/>
      <c r="E6" s="106"/>
      <c r="F6" s="113"/>
      <c r="G6" s="114"/>
      <c r="H6" s="113"/>
    </row>
    <row r="7" spans="1:8" ht="15" customHeight="1">
      <c r="A7" s="128"/>
      <c r="B7" s="12" t="s">
        <v>87</v>
      </c>
      <c r="C7" s="13">
        <v>10</v>
      </c>
      <c r="D7" s="13">
        <v>0.08</v>
      </c>
      <c r="E7" s="13">
        <v>7.3</v>
      </c>
      <c r="F7" s="13">
        <v>0.1</v>
      </c>
      <c r="G7" s="54">
        <v>66.1</v>
      </c>
      <c r="H7" s="40">
        <v>6</v>
      </c>
    </row>
    <row r="8" spans="1:8" ht="15" customHeight="1">
      <c r="A8" s="128"/>
      <c r="B8" s="7" t="s">
        <v>124</v>
      </c>
      <c r="C8" s="13">
        <v>160</v>
      </c>
      <c r="D8" s="162">
        <v>5.4</v>
      </c>
      <c r="E8" s="162">
        <v>4.7</v>
      </c>
      <c r="F8" s="162">
        <v>25.7</v>
      </c>
      <c r="G8" s="162">
        <v>166.6</v>
      </c>
      <c r="H8" s="57" t="s">
        <v>125</v>
      </c>
    </row>
    <row r="9" spans="1:8" ht="15" customHeight="1">
      <c r="A9" s="129"/>
      <c r="B9" s="116" t="s">
        <v>9</v>
      </c>
      <c r="C9" s="116">
        <v>160</v>
      </c>
      <c r="D9" s="116">
        <v>3.2</v>
      </c>
      <c r="E9" s="116">
        <v>2.8</v>
      </c>
      <c r="F9" s="116">
        <v>14.1</v>
      </c>
      <c r="G9" s="116">
        <v>95.1</v>
      </c>
      <c r="H9" s="132">
        <v>397</v>
      </c>
    </row>
    <row r="10" spans="1:8" ht="15" customHeight="1">
      <c r="A10" s="128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5" customHeight="1">
      <c r="A11" s="74" t="s">
        <v>51</v>
      </c>
      <c r="B11" s="117"/>
      <c r="C11" s="116"/>
      <c r="D11" s="116">
        <f>SUM(D7:D10)</f>
        <v>10.28</v>
      </c>
      <c r="E11" s="116">
        <f>SUM(E7:E10)</f>
        <v>15</v>
      </c>
      <c r="F11" s="116">
        <f>SUM(F7:F10)</f>
        <v>49.9</v>
      </c>
      <c r="G11" s="116">
        <f>SUM(G7:G10)</f>
        <v>376.79999999999995</v>
      </c>
      <c r="H11" s="132"/>
    </row>
    <row r="12" spans="1:8" ht="15" customHeight="1">
      <c r="A12" s="125"/>
      <c r="B12" s="118"/>
      <c r="C12" s="119"/>
      <c r="D12" s="119"/>
      <c r="E12" s="119"/>
      <c r="F12" s="119"/>
      <c r="G12" s="119"/>
      <c r="H12" s="137"/>
    </row>
    <row r="13" spans="1:8" ht="15" customHeight="1">
      <c r="A13" s="93" t="s">
        <v>10</v>
      </c>
      <c r="B13" s="7" t="s">
        <v>81</v>
      </c>
      <c r="C13" s="11" t="s">
        <v>66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5" customHeight="1">
      <c r="A14" s="125"/>
      <c r="B14" s="118"/>
      <c r="C14" s="119"/>
      <c r="D14" s="119"/>
      <c r="E14" s="119"/>
      <c r="F14" s="119"/>
      <c r="G14" s="119"/>
      <c r="H14" s="137"/>
    </row>
    <row r="15" spans="1:8" ht="15" customHeight="1">
      <c r="A15" s="135" t="s">
        <v>6</v>
      </c>
      <c r="B15" s="7" t="s">
        <v>129</v>
      </c>
      <c r="C15" s="8">
        <v>150</v>
      </c>
      <c r="D15" s="180">
        <v>2.5</v>
      </c>
      <c r="E15" s="180">
        <v>2</v>
      </c>
      <c r="F15" s="180">
        <v>9.4</v>
      </c>
      <c r="G15" s="180">
        <v>71.6</v>
      </c>
      <c r="H15" s="53">
        <v>80</v>
      </c>
    </row>
    <row r="16" spans="1:8" ht="15" customHeight="1">
      <c r="A16" s="130"/>
      <c r="B16" s="92" t="s">
        <v>118</v>
      </c>
      <c r="C16" s="38">
        <v>50</v>
      </c>
      <c r="D16" s="180">
        <v>9.1</v>
      </c>
      <c r="E16" s="180">
        <v>7.9</v>
      </c>
      <c r="F16" s="180">
        <v>4.4</v>
      </c>
      <c r="G16" s="180">
        <v>125.4</v>
      </c>
      <c r="H16" s="41">
        <v>487</v>
      </c>
    </row>
    <row r="17" spans="1:8" ht="15" customHeight="1">
      <c r="A17" s="130"/>
      <c r="B17" s="7" t="s">
        <v>113</v>
      </c>
      <c r="C17" s="11">
        <v>120</v>
      </c>
      <c r="D17" s="11">
        <v>2.1</v>
      </c>
      <c r="E17" s="11">
        <v>6.2</v>
      </c>
      <c r="F17" s="11">
        <v>14</v>
      </c>
      <c r="G17" s="11">
        <v>120.1</v>
      </c>
      <c r="H17" s="39">
        <v>130203</v>
      </c>
    </row>
    <row r="18" spans="1:8" ht="15" customHeight="1">
      <c r="A18" s="125"/>
      <c r="B18" s="7" t="s">
        <v>60</v>
      </c>
      <c r="C18" s="11">
        <v>150</v>
      </c>
      <c r="D18" s="11">
        <v>0.3</v>
      </c>
      <c r="E18" s="11">
        <v>0.2</v>
      </c>
      <c r="F18" s="11">
        <v>16</v>
      </c>
      <c r="G18" s="11">
        <v>67.5</v>
      </c>
      <c r="H18" s="39">
        <v>412</v>
      </c>
    </row>
    <row r="19" spans="1:8" ht="15" customHeight="1">
      <c r="A19" s="128"/>
      <c r="B19" s="12" t="s">
        <v>11</v>
      </c>
      <c r="C19" s="13">
        <v>20</v>
      </c>
      <c r="D19" s="13">
        <v>1.6</v>
      </c>
      <c r="E19" s="13">
        <v>0.2</v>
      </c>
      <c r="F19" s="13">
        <v>10</v>
      </c>
      <c r="G19" s="13">
        <v>49</v>
      </c>
      <c r="H19" s="40">
        <v>480</v>
      </c>
    </row>
    <row r="20" spans="1:8" ht="15" customHeight="1">
      <c r="A20" s="128"/>
      <c r="B20" s="117" t="s">
        <v>12</v>
      </c>
      <c r="C20" s="13">
        <v>20</v>
      </c>
      <c r="D20" s="13">
        <v>1.5</v>
      </c>
      <c r="E20" s="13">
        <v>0.2</v>
      </c>
      <c r="F20" s="13">
        <v>7</v>
      </c>
      <c r="G20" s="13">
        <v>38.2</v>
      </c>
      <c r="H20" s="132">
        <v>481</v>
      </c>
    </row>
    <row r="21" spans="1:8" ht="15" customHeight="1">
      <c r="A21" s="140" t="s">
        <v>52</v>
      </c>
      <c r="B21" s="117"/>
      <c r="C21" s="116"/>
      <c r="D21" s="116">
        <f>SUM(D15:D20)</f>
        <v>17.1</v>
      </c>
      <c r="E21" s="116">
        <f>SUM(E15:E20)</f>
        <v>16.7</v>
      </c>
      <c r="F21" s="116">
        <f>SUM(F15:F20)</f>
        <v>60.8</v>
      </c>
      <c r="G21" s="116">
        <f>SUM(G15:G20)</f>
        <v>471.8</v>
      </c>
      <c r="H21" s="132"/>
    </row>
    <row r="22" spans="1:8" ht="15" customHeight="1">
      <c r="A22" s="125"/>
      <c r="B22" s="118"/>
      <c r="C22" s="119"/>
      <c r="D22" s="119"/>
      <c r="E22" s="119"/>
      <c r="F22" s="119"/>
      <c r="G22" s="119"/>
      <c r="H22" s="137"/>
    </row>
    <row r="23" spans="1:8" ht="15" customHeight="1">
      <c r="A23" s="135" t="s">
        <v>44</v>
      </c>
      <c r="B23" s="18" t="s">
        <v>101</v>
      </c>
      <c r="C23" s="11">
        <v>80</v>
      </c>
      <c r="D23" s="8">
        <v>12.8</v>
      </c>
      <c r="E23" s="8">
        <v>7.6</v>
      </c>
      <c r="F23" s="8">
        <v>13.2</v>
      </c>
      <c r="G23" s="8">
        <v>175.2</v>
      </c>
      <c r="H23" s="39">
        <v>263</v>
      </c>
    </row>
    <row r="24" spans="1:8" ht="15" customHeight="1">
      <c r="A24" s="135"/>
      <c r="B24" s="18" t="s">
        <v>102</v>
      </c>
      <c r="C24" s="11">
        <v>15</v>
      </c>
      <c r="D24" s="8">
        <v>0.02</v>
      </c>
      <c r="E24" s="8">
        <v>0.02</v>
      </c>
      <c r="F24" s="8">
        <v>2.6</v>
      </c>
      <c r="G24" s="8">
        <v>10.4</v>
      </c>
      <c r="H24" s="39">
        <v>362</v>
      </c>
    </row>
    <row r="25" spans="1:8" ht="15" customHeight="1">
      <c r="A25" s="135"/>
      <c r="B25" s="7" t="s">
        <v>46</v>
      </c>
      <c r="C25" s="11">
        <v>150</v>
      </c>
      <c r="D25" s="15">
        <v>4.2</v>
      </c>
      <c r="E25" s="15">
        <v>3.8</v>
      </c>
      <c r="F25" s="15">
        <v>7.1</v>
      </c>
      <c r="G25" s="15">
        <v>78</v>
      </c>
      <c r="H25" s="39">
        <v>400</v>
      </c>
    </row>
    <row r="26" spans="1:8" ht="15" customHeight="1">
      <c r="A26" s="140" t="s">
        <v>53</v>
      </c>
      <c r="B26" s="120"/>
      <c r="C26" s="116"/>
      <c r="D26" s="121">
        <f>SUM(D23:D25)</f>
        <v>17.02</v>
      </c>
      <c r="E26" s="121">
        <f>SUM(E23:E25)</f>
        <v>11.419999999999998</v>
      </c>
      <c r="F26" s="121">
        <f>SUM(F23:F25)</f>
        <v>22.9</v>
      </c>
      <c r="G26" s="121">
        <f>SUM(G23:G25)</f>
        <v>263.6</v>
      </c>
      <c r="H26" s="132"/>
    </row>
    <row r="27" spans="1:8" ht="15" customHeight="1">
      <c r="A27" s="131"/>
      <c r="B27" s="120"/>
      <c r="C27" s="116"/>
      <c r="D27" s="121"/>
      <c r="E27" s="121"/>
      <c r="F27" s="121"/>
      <c r="G27" s="121"/>
      <c r="H27" s="132"/>
    </row>
    <row r="28" spans="1:8" ht="15" customHeight="1">
      <c r="A28" s="136" t="s">
        <v>7</v>
      </c>
      <c r="B28" s="7" t="s">
        <v>106</v>
      </c>
      <c r="C28" s="11">
        <v>50</v>
      </c>
      <c r="D28" s="162">
        <v>5.1</v>
      </c>
      <c r="E28" s="162">
        <v>2.2</v>
      </c>
      <c r="F28" s="162">
        <v>4.2</v>
      </c>
      <c r="G28" s="162">
        <v>56.5</v>
      </c>
      <c r="H28" s="53">
        <v>283</v>
      </c>
    </row>
    <row r="29" spans="1:8" ht="15" customHeight="1">
      <c r="A29" s="43"/>
      <c r="B29" s="64" t="s">
        <v>75</v>
      </c>
      <c r="C29" s="11">
        <v>120</v>
      </c>
      <c r="D29" s="8">
        <v>2</v>
      </c>
      <c r="E29" s="8">
        <v>3.6</v>
      </c>
      <c r="F29" s="8">
        <v>9.8</v>
      </c>
      <c r="G29" s="8">
        <v>82.4</v>
      </c>
      <c r="H29" s="39">
        <v>59</v>
      </c>
    </row>
    <row r="30" spans="1:8" ht="15" customHeight="1">
      <c r="A30" s="129"/>
      <c r="B30" s="14" t="s">
        <v>82</v>
      </c>
      <c r="C30" s="15" t="s">
        <v>41</v>
      </c>
      <c r="D30" s="15">
        <v>1</v>
      </c>
      <c r="E30" s="15">
        <v>0</v>
      </c>
      <c r="F30" s="15">
        <v>20.2</v>
      </c>
      <c r="G30" s="15">
        <v>84</v>
      </c>
      <c r="H30" s="39">
        <v>399</v>
      </c>
    </row>
    <row r="31" spans="1:8" ht="15" customHeight="1">
      <c r="A31" s="115"/>
      <c r="B31" s="117" t="s">
        <v>11</v>
      </c>
      <c r="C31" s="116">
        <v>20</v>
      </c>
      <c r="D31" s="116">
        <v>1.6</v>
      </c>
      <c r="E31" s="116">
        <v>0.2</v>
      </c>
      <c r="F31" s="116">
        <v>10</v>
      </c>
      <c r="G31" s="116">
        <v>49</v>
      </c>
      <c r="H31" s="132">
        <v>480</v>
      </c>
    </row>
    <row r="32" spans="1:8" ht="15" customHeight="1">
      <c r="A32" s="115"/>
      <c r="B32" s="117" t="s">
        <v>12</v>
      </c>
      <c r="C32" s="13">
        <v>20</v>
      </c>
      <c r="D32" s="13">
        <v>1.5</v>
      </c>
      <c r="E32" s="13">
        <v>0.2</v>
      </c>
      <c r="F32" s="13">
        <v>7</v>
      </c>
      <c r="G32" s="13">
        <v>38.2</v>
      </c>
      <c r="H32" s="132">
        <v>481</v>
      </c>
    </row>
    <row r="33" spans="1:8" ht="15" customHeight="1">
      <c r="A33" s="140" t="s">
        <v>54</v>
      </c>
      <c r="B33" s="107"/>
      <c r="C33" s="122"/>
      <c r="D33" s="122">
        <f>SUM(D28:D32)</f>
        <v>11.2</v>
      </c>
      <c r="E33" s="122">
        <f>SUM(E28:E32)</f>
        <v>6.200000000000001</v>
      </c>
      <c r="F33" s="122">
        <f>SUM(F28:F32)</f>
        <v>51.2</v>
      </c>
      <c r="G33" s="122">
        <f>SUM(G28:G32)</f>
        <v>310.09999999999997</v>
      </c>
      <c r="H33" s="138"/>
    </row>
    <row r="34" spans="1:8" ht="15" customHeight="1">
      <c r="A34" s="136" t="s">
        <v>32</v>
      </c>
      <c r="B34" s="147"/>
      <c r="C34" s="138"/>
      <c r="D34" s="138">
        <f>D7+D8+D9+D10+D13++D15+D16+D17+D18+D19+D20+D23+D24+D25+D28+D29+D30+D31+D32</f>
        <v>56.000000000000014</v>
      </c>
      <c r="E34" s="138">
        <f>E7+E8+E9+E10+E13++E15+E16+E17+E18+E19+E20+E23+E24+E25+E28+E29+E30+E31+E32</f>
        <v>49.720000000000006</v>
      </c>
      <c r="F34" s="138">
        <f>F7+F8+F9+F10+F13++F15+F16+F17+F18+F19+F20+F23+F24+F25+F28+F29+F30+F31+F32</f>
        <v>194.6</v>
      </c>
      <c r="G34" s="138">
        <f>G7+G8+G9+G10+G13++G15+G16+G17+G18+G19+G20+G23+G24+G25+G28+G29+G30+G31+G32</f>
        <v>1466.5000000000002</v>
      </c>
      <c r="H34" s="138"/>
    </row>
    <row r="35" spans="1:8" ht="15" customHeight="1">
      <c r="A35" s="123"/>
      <c r="B35" s="123"/>
      <c r="C35" s="123"/>
      <c r="D35" s="124"/>
      <c r="E35" s="124"/>
      <c r="F35" s="124"/>
      <c r="G35" s="123"/>
      <c r="H35" s="123"/>
    </row>
    <row r="36" ht="15" customHeight="1"/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4.50390625" style="0" customWidth="1"/>
    <col min="2" max="2" width="54.125" style="0" customWidth="1"/>
    <col min="3" max="3" width="13.50390625" style="0" customWidth="1"/>
    <col min="4" max="4" width="8.50390625" style="0" customWidth="1"/>
    <col min="5" max="5" width="7.875" style="0" customWidth="1"/>
    <col min="6" max="6" width="8.50390625" style="0" customWidth="1"/>
    <col min="7" max="7" width="9.875" style="0" customWidth="1"/>
    <col min="8" max="8" width="11.125" style="0" customWidth="1"/>
    <col min="9" max="9" width="5.00390625" style="0" customWidth="1"/>
    <col min="10" max="10" width="6.50390625" style="0" customWidth="1"/>
    <col min="11" max="11" width="5.50390625" style="0" customWidth="1"/>
  </cols>
  <sheetData>
    <row r="1" spans="1:8" ht="36" customHeight="1">
      <c r="A1" s="191" t="s">
        <v>140</v>
      </c>
      <c r="B1" s="191"/>
      <c r="C1" s="191"/>
      <c r="D1" s="191"/>
      <c r="E1" s="191"/>
      <c r="F1" s="191"/>
      <c r="G1" s="191"/>
      <c r="H1" s="191"/>
    </row>
    <row r="2" spans="1:8" ht="13.5" customHeight="1">
      <c r="A2" s="1" t="s">
        <v>22</v>
      </c>
      <c r="B2" s="47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3.5" customHeight="1">
      <c r="A5" s="29" t="s">
        <v>50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33"/>
      <c r="B7" s="13" t="s">
        <v>86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33"/>
      <c r="B8" s="7" t="s">
        <v>47</v>
      </c>
      <c r="C8" s="11">
        <v>170</v>
      </c>
      <c r="D8" s="162">
        <v>4.9</v>
      </c>
      <c r="E8" s="162">
        <v>4.4</v>
      </c>
      <c r="F8" s="162">
        <v>16</v>
      </c>
      <c r="G8" s="162">
        <v>123.4</v>
      </c>
      <c r="H8" s="57">
        <v>93</v>
      </c>
    </row>
    <row r="9" spans="1:8" ht="13.5" customHeight="1">
      <c r="A9" s="81"/>
      <c r="B9" s="12" t="s">
        <v>85</v>
      </c>
      <c r="C9" s="13">
        <v>160</v>
      </c>
      <c r="D9" s="162">
        <v>2.4</v>
      </c>
      <c r="E9" s="162">
        <v>2.2</v>
      </c>
      <c r="F9" s="179">
        <v>12.8</v>
      </c>
      <c r="G9" s="162">
        <v>80.8</v>
      </c>
      <c r="H9" s="51">
        <v>395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12"/>
      <c r="C11" s="13"/>
      <c r="D11" s="51">
        <f>SUM(D7:D10)</f>
        <v>11.22</v>
      </c>
      <c r="E11" s="51">
        <f>SUM(E7:E10)</f>
        <v>9.75</v>
      </c>
      <c r="F11" s="51">
        <f>SUM(F7:F10)</f>
        <v>38.8</v>
      </c>
      <c r="G11" s="51">
        <f>SUM(G7:G10)</f>
        <v>289.2</v>
      </c>
      <c r="H11" s="40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7" t="s">
        <v>81</v>
      </c>
      <c r="C13" s="11" t="s">
        <v>66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 t="s">
        <v>117</v>
      </c>
      <c r="C15" s="8">
        <v>30</v>
      </c>
      <c r="D15" s="11">
        <v>0.24</v>
      </c>
      <c r="E15" s="11">
        <v>0.03</v>
      </c>
      <c r="F15" s="11">
        <v>0.5</v>
      </c>
      <c r="G15" s="11">
        <v>3.27</v>
      </c>
      <c r="H15" s="53">
        <v>100503</v>
      </c>
    </row>
    <row r="16" spans="1:8" ht="13.5" customHeight="1">
      <c r="A16" s="74"/>
      <c r="B16" s="11" t="s">
        <v>120</v>
      </c>
      <c r="C16" s="8">
        <v>150</v>
      </c>
      <c r="D16" s="162">
        <v>2.3</v>
      </c>
      <c r="E16" s="162">
        <v>4.6</v>
      </c>
      <c r="F16" s="162">
        <v>8.9</v>
      </c>
      <c r="G16" s="162">
        <v>86.4</v>
      </c>
      <c r="H16" s="39">
        <v>63</v>
      </c>
    </row>
    <row r="17" spans="1:8" ht="13.5" customHeight="1">
      <c r="A17" s="36"/>
      <c r="B17" s="7" t="s">
        <v>69</v>
      </c>
      <c r="C17" s="8">
        <v>160</v>
      </c>
      <c r="D17" s="11">
        <v>15.2</v>
      </c>
      <c r="E17" s="11">
        <v>18.1</v>
      </c>
      <c r="F17" s="11">
        <v>31.3</v>
      </c>
      <c r="G17" s="11">
        <v>348.4</v>
      </c>
      <c r="H17" s="53">
        <v>120605</v>
      </c>
    </row>
    <row r="18" spans="1:8" ht="13.5" customHeight="1">
      <c r="A18" s="30"/>
      <c r="B18" s="12" t="s">
        <v>116</v>
      </c>
      <c r="C18" s="13">
        <v>150</v>
      </c>
      <c r="D18" s="13">
        <v>0.5</v>
      </c>
      <c r="E18" s="13">
        <v>0.22</v>
      </c>
      <c r="F18" s="13">
        <v>15.5</v>
      </c>
      <c r="G18" s="13">
        <v>65.77</v>
      </c>
      <c r="H18" s="51">
        <v>398</v>
      </c>
    </row>
    <row r="19" spans="1:8" ht="13.5" customHeight="1">
      <c r="A19" s="36"/>
      <c r="B19" s="12" t="s">
        <v>11</v>
      </c>
      <c r="C19" s="13">
        <v>20</v>
      </c>
      <c r="D19" s="13">
        <v>1.6</v>
      </c>
      <c r="E19" s="13">
        <v>0.2</v>
      </c>
      <c r="F19" s="13">
        <v>10</v>
      </c>
      <c r="G19" s="13">
        <v>49</v>
      </c>
      <c r="H19" s="40">
        <v>480</v>
      </c>
    </row>
    <row r="20" spans="1:8" ht="13.5" customHeight="1">
      <c r="A20" s="36"/>
      <c r="B20" s="12" t="s">
        <v>12</v>
      </c>
      <c r="C20" s="13">
        <v>20</v>
      </c>
      <c r="D20" s="13">
        <v>1.5</v>
      </c>
      <c r="E20" s="13">
        <v>0.2</v>
      </c>
      <c r="F20" s="13">
        <v>7</v>
      </c>
      <c r="G20" s="13">
        <v>38.2</v>
      </c>
      <c r="H20" s="40">
        <v>481</v>
      </c>
    </row>
    <row r="21" spans="1:8" ht="13.5" customHeight="1">
      <c r="A21" s="140" t="s">
        <v>52</v>
      </c>
      <c r="B21" s="9"/>
      <c r="C21" s="8"/>
      <c r="D21" s="53">
        <f>SUM(D15:D20)</f>
        <v>21.34</v>
      </c>
      <c r="E21" s="53">
        <f>SUM(E15:E20)</f>
        <v>23.349999999999998</v>
      </c>
      <c r="F21" s="53">
        <f>SUM(F15:F20)</f>
        <v>73.2</v>
      </c>
      <c r="G21" s="53">
        <f>SUM(G15:G20)</f>
        <v>591.04</v>
      </c>
      <c r="H21" s="39"/>
    </row>
    <row r="22" spans="1:8" ht="13.5" customHeight="1">
      <c r="A22" s="34"/>
      <c r="B22" s="9"/>
      <c r="C22" s="8"/>
      <c r="D22" s="53"/>
      <c r="E22" s="53"/>
      <c r="F22" s="53"/>
      <c r="G22" s="53"/>
      <c r="H22" s="39"/>
    </row>
    <row r="23" spans="1:8" ht="13.5" customHeight="1">
      <c r="A23" s="31"/>
      <c r="B23" s="18"/>
      <c r="C23" s="38"/>
      <c r="D23" s="21"/>
      <c r="E23" s="21"/>
      <c r="F23" s="21"/>
      <c r="G23" s="21"/>
      <c r="H23" s="41"/>
    </row>
    <row r="24" spans="1:8" ht="13.5" customHeight="1">
      <c r="A24" s="34" t="s">
        <v>44</v>
      </c>
      <c r="B24" s="64" t="s">
        <v>76</v>
      </c>
      <c r="C24" s="11">
        <v>60</v>
      </c>
      <c r="D24" s="8">
        <v>3.5</v>
      </c>
      <c r="E24" s="8">
        <v>3.8</v>
      </c>
      <c r="F24" s="8">
        <v>34.8</v>
      </c>
      <c r="G24" s="8">
        <v>187</v>
      </c>
      <c r="H24" s="53">
        <v>454</v>
      </c>
    </row>
    <row r="25" spans="1:8" ht="13.5" customHeight="1">
      <c r="A25" s="31"/>
      <c r="B25" s="7" t="s">
        <v>83</v>
      </c>
      <c r="C25" s="8">
        <v>150</v>
      </c>
      <c r="D25" s="11">
        <v>4.4</v>
      </c>
      <c r="E25" s="11">
        <v>3.8</v>
      </c>
      <c r="F25" s="11">
        <v>6</v>
      </c>
      <c r="G25" s="11">
        <v>75</v>
      </c>
      <c r="H25" s="39">
        <v>401</v>
      </c>
    </row>
    <row r="26" spans="1:8" ht="13.5" customHeight="1">
      <c r="A26" s="140" t="s">
        <v>53</v>
      </c>
      <c r="B26" s="12"/>
      <c r="C26" s="13"/>
      <c r="D26" s="51">
        <f>SUM(D23:D25)</f>
        <v>7.9</v>
      </c>
      <c r="E26" s="51">
        <f>SUM(E23:E25)</f>
        <v>7.6</v>
      </c>
      <c r="F26" s="51">
        <f>SUM(F23:F25)</f>
        <v>40.8</v>
      </c>
      <c r="G26" s="51">
        <f>SUM(G23:G25)</f>
        <v>262</v>
      </c>
      <c r="H26" s="40"/>
    </row>
    <row r="27" spans="1:8" ht="13.5" customHeight="1">
      <c r="A27" s="43"/>
      <c r="B27" s="12"/>
      <c r="C27" s="13"/>
      <c r="D27" s="51"/>
      <c r="E27" s="51"/>
      <c r="F27" s="51"/>
      <c r="G27" s="51"/>
      <c r="H27" s="40"/>
    </row>
    <row r="28" spans="1:8" ht="13.5" customHeight="1">
      <c r="A28" s="100" t="s">
        <v>7</v>
      </c>
      <c r="B28" s="14" t="s">
        <v>55</v>
      </c>
      <c r="C28" s="15" t="s">
        <v>108</v>
      </c>
      <c r="D28" s="180">
        <v>7.5</v>
      </c>
      <c r="E28" s="180">
        <v>13.9</v>
      </c>
      <c r="F28" s="180">
        <v>7.8</v>
      </c>
      <c r="G28" s="180">
        <v>187.5</v>
      </c>
      <c r="H28" s="53">
        <v>218</v>
      </c>
    </row>
    <row r="29" spans="1:8" ht="13.5" customHeight="1">
      <c r="A29" s="80"/>
      <c r="B29" s="64" t="s">
        <v>58</v>
      </c>
      <c r="C29" s="11" t="s">
        <v>107</v>
      </c>
      <c r="D29" s="8">
        <v>0.9</v>
      </c>
      <c r="E29" s="8">
        <v>1.8</v>
      </c>
      <c r="F29" s="8">
        <v>3.6</v>
      </c>
      <c r="G29" s="8">
        <v>34.5</v>
      </c>
      <c r="H29" s="56">
        <v>320</v>
      </c>
    </row>
    <row r="30" spans="1:8" ht="13.5" customHeight="1">
      <c r="A30" s="31"/>
      <c r="B30" s="12" t="s">
        <v>13</v>
      </c>
      <c r="C30" s="13">
        <v>180</v>
      </c>
      <c r="D30" s="13">
        <v>0</v>
      </c>
      <c r="E30" s="13">
        <v>0</v>
      </c>
      <c r="F30" s="13">
        <v>9</v>
      </c>
      <c r="G30" s="13">
        <v>36</v>
      </c>
      <c r="H30" s="40">
        <v>160105</v>
      </c>
    </row>
    <row r="31" spans="1:8" ht="13.5" customHeight="1">
      <c r="A31" s="36"/>
      <c r="B31" s="12" t="s">
        <v>11</v>
      </c>
      <c r="C31" s="13">
        <v>30</v>
      </c>
      <c r="D31" s="13">
        <v>2.4</v>
      </c>
      <c r="E31" s="13">
        <v>0.3</v>
      </c>
      <c r="F31" s="13">
        <v>15</v>
      </c>
      <c r="G31" s="13">
        <v>73.5</v>
      </c>
      <c r="H31" s="40">
        <v>480</v>
      </c>
    </row>
    <row r="32" spans="1:8" ht="13.5" customHeight="1">
      <c r="A32" s="36"/>
      <c r="B32" s="12" t="s">
        <v>12</v>
      </c>
      <c r="C32" s="13">
        <v>20</v>
      </c>
      <c r="D32" s="13">
        <v>1.5</v>
      </c>
      <c r="E32" s="13">
        <v>0.2</v>
      </c>
      <c r="F32" s="13">
        <v>7</v>
      </c>
      <c r="G32" s="13">
        <v>38.2</v>
      </c>
      <c r="H32" s="40">
        <v>481</v>
      </c>
    </row>
    <row r="33" spans="1:8" ht="13.5" customHeight="1">
      <c r="A33" s="140" t="s">
        <v>54</v>
      </c>
      <c r="B33" s="19"/>
      <c r="C33" s="20"/>
      <c r="D33" s="50">
        <f>SUM(D28:D32)</f>
        <v>12.3</v>
      </c>
      <c r="E33" s="50">
        <f>SUM(E28:E32)</f>
        <v>16.2</v>
      </c>
      <c r="F33" s="50">
        <f>SUM(F28:F32)</f>
        <v>42.4</v>
      </c>
      <c r="G33" s="50">
        <f>SUM(G28:G32)</f>
        <v>369.7</v>
      </c>
      <c r="H33" s="42"/>
    </row>
    <row r="34" spans="1:8" ht="12.75">
      <c r="A34" s="43" t="s">
        <v>33</v>
      </c>
      <c r="B34" s="19"/>
      <c r="C34" s="20"/>
      <c r="D34" s="50">
        <f>D7+D8+D9+D10+D13+D15+D16+D17+D18+D19+D20+D23+D24+D25+D29+D30+D31+D28+D32</f>
        <v>53.16</v>
      </c>
      <c r="E34" s="50">
        <f>E7+E8+E9+E10+E13+E15+E16+E17+E18+E19+E20+E23+E24+E25+E29+E30+E31+E28+E32</f>
        <v>57.3</v>
      </c>
      <c r="F34" s="50">
        <f>F7+F8+F9+F10+F13+F15+F16+F17+F18+F19+F20+F23+F24+F25+F29+F30+F31+F28+F32</f>
        <v>205</v>
      </c>
      <c r="G34" s="50">
        <f>G7+G8+G9+G10+G13+G15+G16+G17+G18+G19+G20+G23+G24+G25+G29+G30+G31+G28+G32</f>
        <v>1556.14</v>
      </c>
      <c r="H34" s="42"/>
    </row>
    <row r="35" spans="4:6" ht="12.75">
      <c r="D35" s="73"/>
      <c r="E35" s="73"/>
      <c r="F35" s="72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00390625" style="0" customWidth="1"/>
    <col min="2" max="2" width="50.125" style="0" customWidth="1"/>
    <col min="3" max="4" width="10.00390625" style="0" customWidth="1"/>
    <col min="5" max="5" width="9.50390625" style="0" customWidth="1"/>
    <col min="6" max="6" width="10.50390625" style="0" customWidth="1"/>
    <col min="7" max="7" width="10.375" style="0" customWidth="1"/>
    <col min="8" max="8" width="11.50390625" style="0" customWidth="1"/>
    <col min="9" max="10" width="6.00390625" style="0" customWidth="1"/>
  </cols>
  <sheetData>
    <row r="1" spans="1:8" ht="36" customHeight="1">
      <c r="A1" s="191" t="s">
        <v>141</v>
      </c>
      <c r="B1" s="191"/>
      <c r="C1" s="191"/>
      <c r="D1" s="191"/>
      <c r="E1" s="191"/>
      <c r="F1" s="191"/>
      <c r="G1" s="191"/>
      <c r="H1" s="191"/>
    </row>
    <row r="2" spans="1:8" ht="13.5" customHeight="1">
      <c r="A2" s="1" t="s">
        <v>22</v>
      </c>
      <c r="B2" s="47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3.5" customHeight="1">
      <c r="A5" s="29" t="s">
        <v>24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5"/>
      <c r="E6" s="25"/>
      <c r="F6" s="38"/>
      <c r="G6" s="58"/>
      <c r="H6" s="18"/>
    </row>
    <row r="7" spans="1:8" ht="13.5" customHeight="1">
      <c r="A7" s="163"/>
      <c r="B7" s="96" t="s">
        <v>87</v>
      </c>
      <c r="C7" s="97">
        <v>10</v>
      </c>
      <c r="D7" s="97">
        <v>0.08</v>
      </c>
      <c r="E7" s="97">
        <v>7.3</v>
      </c>
      <c r="F7" s="97">
        <v>0.1</v>
      </c>
      <c r="G7" s="54">
        <v>66.1</v>
      </c>
      <c r="H7" s="99">
        <v>6</v>
      </c>
    </row>
    <row r="8" spans="1:8" ht="13.5" customHeight="1">
      <c r="A8" s="165"/>
      <c r="B8" s="167" t="s">
        <v>99</v>
      </c>
      <c r="C8" s="169">
        <v>160</v>
      </c>
      <c r="D8" s="169">
        <v>4.7</v>
      </c>
      <c r="E8" s="169">
        <v>4.9</v>
      </c>
      <c r="F8" s="169">
        <v>21.7</v>
      </c>
      <c r="G8" s="169">
        <v>153.2</v>
      </c>
      <c r="H8" s="171">
        <v>185</v>
      </c>
    </row>
    <row r="9" spans="1:8" ht="13.5" customHeight="1">
      <c r="A9" s="166"/>
      <c r="B9" s="168" t="s">
        <v>89</v>
      </c>
      <c r="C9" s="170"/>
      <c r="D9" s="170"/>
      <c r="E9" s="170"/>
      <c r="F9" s="170"/>
      <c r="G9" s="170"/>
      <c r="H9" s="138"/>
    </row>
    <row r="10" spans="1:8" ht="13.5" customHeight="1">
      <c r="A10" s="164"/>
      <c r="B10" s="116" t="s">
        <v>9</v>
      </c>
      <c r="C10" s="116">
        <v>160</v>
      </c>
      <c r="D10" s="116">
        <v>3.2</v>
      </c>
      <c r="E10" s="116">
        <v>2.8</v>
      </c>
      <c r="F10" s="116">
        <v>14.1</v>
      </c>
      <c r="G10" s="116">
        <v>95.1</v>
      </c>
      <c r="H10" s="132">
        <v>397</v>
      </c>
    </row>
    <row r="11" spans="1:8" ht="13.5" customHeight="1">
      <c r="A11" s="33"/>
      <c r="B11" s="12" t="s">
        <v>11</v>
      </c>
      <c r="C11" s="13">
        <v>20</v>
      </c>
      <c r="D11" s="13">
        <v>1.6</v>
      </c>
      <c r="E11" s="13">
        <v>0.2</v>
      </c>
      <c r="F11" s="13">
        <v>10</v>
      </c>
      <c r="G11" s="13">
        <v>49</v>
      </c>
      <c r="H11" s="40">
        <v>480</v>
      </c>
    </row>
    <row r="12" spans="1:8" ht="13.5" customHeight="1">
      <c r="A12" s="74" t="s">
        <v>51</v>
      </c>
      <c r="B12" s="9"/>
      <c r="C12" s="10"/>
      <c r="D12" s="10">
        <f>SUM(D7:D11)</f>
        <v>9.58</v>
      </c>
      <c r="E12" s="10">
        <f>SUM(E7:E11)</f>
        <v>15.2</v>
      </c>
      <c r="F12" s="10">
        <f>SUM(F7:F11)</f>
        <v>45.9</v>
      </c>
      <c r="G12" s="10">
        <f>SUM(G7:G11)</f>
        <v>363.4</v>
      </c>
      <c r="H12" s="39"/>
    </row>
    <row r="13" spans="1:8" ht="13.5" customHeight="1">
      <c r="A13" s="34"/>
      <c r="B13" s="9"/>
      <c r="C13" s="10"/>
      <c r="D13" s="10"/>
      <c r="E13" s="10"/>
      <c r="F13" s="10"/>
      <c r="G13" s="10"/>
      <c r="H13" s="39"/>
    </row>
    <row r="14" spans="1:8" ht="13.5" customHeight="1">
      <c r="A14" s="34" t="s">
        <v>10</v>
      </c>
      <c r="B14" s="7" t="s">
        <v>81</v>
      </c>
      <c r="C14" s="11" t="s">
        <v>66</v>
      </c>
      <c r="D14" s="53">
        <v>0.4</v>
      </c>
      <c r="E14" s="53">
        <v>0.4</v>
      </c>
      <c r="F14" s="53">
        <v>9.8</v>
      </c>
      <c r="G14" s="53">
        <v>44.2</v>
      </c>
      <c r="H14" s="39">
        <v>368</v>
      </c>
    </row>
    <row r="15" spans="1:8" ht="13.5" customHeight="1">
      <c r="A15" s="34"/>
      <c r="B15" s="9"/>
      <c r="C15" s="8"/>
      <c r="D15" s="11"/>
      <c r="E15" s="11"/>
      <c r="F15" s="11"/>
      <c r="G15" s="11"/>
      <c r="H15" s="39"/>
    </row>
    <row r="16" spans="1:8" ht="13.5" customHeight="1">
      <c r="A16" s="34" t="s">
        <v>6</v>
      </c>
      <c r="B16" s="14"/>
      <c r="C16" s="8"/>
      <c r="D16" s="162"/>
      <c r="E16" s="162"/>
      <c r="F16" s="162"/>
      <c r="G16" s="162"/>
      <c r="H16" s="53"/>
    </row>
    <row r="17" spans="1:8" ht="13.5" customHeight="1">
      <c r="A17" s="71"/>
      <c r="B17" s="7" t="s">
        <v>121</v>
      </c>
      <c r="C17" s="8">
        <v>150</v>
      </c>
      <c r="D17" s="182">
        <v>1.5</v>
      </c>
      <c r="E17" s="182">
        <v>4.1</v>
      </c>
      <c r="F17" s="182">
        <v>10.3</v>
      </c>
      <c r="G17" s="182">
        <v>84.9</v>
      </c>
      <c r="H17" s="53">
        <v>76</v>
      </c>
    </row>
    <row r="18" spans="1:8" ht="13.5" customHeight="1">
      <c r="A18" s="35"/>
      <c r="B18" s="16" t="s">
        <v>109</v>
      </c>
      <c r="C18" s="17">
        <v>50</v>
      </c>
      <c r="D18" s="17">
        <v>7</v>
      </c>
      <c r="E18" s="17">
        <v>1.4</v>
      </c>
      <c r="F18" s="17">
        <v>4.3</v>
      </c>
      <c r="G18" s="38">
        <v>57.2</v>
      </c>
      <c r="H18" s="52" t="s">
        <v>110</v>
      </c>
    </row>
    <row r="19" spans="1:8" ht="13.5" customHeight="1">
      <c r="A19" s="35"/>
      <c r="B19" s="118" t="s">
        <v>8</v>
      </c>
      <c r="C19" s="119">
        <v>110</v>
      </c>
      <c r="D19" s="181">
        <v>2.4</v>
      </c>
      <c r="E19" s="181">
        <v>2.8</v>
      </c>
      <c r="F19" s="181">
        <v>15.9</v>
      </c>
      <c r="G19" s="181">
        <v>98.4</v>
      </c>
      <c r="H19" s="137">
        <v>130101</v>
      </c>
    </row>
    <row r="20" spans="1:8" ht="13.5" customHeight="1">
      <c r="A20" s="35"/>
      <c r="B20" s="7" t="s">
        <v>60</v>
      </c>
      <c r="C20" s="11">
        <v>150</v>
      </c>
      <c r="D20" s="11">
        <v>0.3</v>
      </c>
      <c r="E20" s="11">
        <v>0.2</v>
      </c>
      <c r="F20" s="11">
        <v>16</v>
      </c>
      <c r="G20" s="11">
        <v>67.5</v>
      </c>
      <c r="H20" s="39">
        <v>412</v>
      </c>
    </row>
    <row r="21" spans="1:8" ht="13.5" customHeight="1">
      <c r="A21" s="63"/>
      <c r="B21" s="12" t="s">
        <v>11</v>
      </c>
      <c r="C21" s="13">
        <v>20</v>
      </c>
      <c r="D21" s="13">
        <v>1.6</v>
      </c>
      <c r="E21" s="13">
        <v>0.2</v>
      </c>
      <c r="F21" s="13">
        <v>10</v>
      </c>
      <c r="G21" s="13">
        <v>49</v>
      </c>
      <c r="H21" s="40">
        <v>480</v>
      </c>
    </row>
    <row r="22" spans="1:8" ht="13.5" customHeight="1">
      <c r="A22" s="36"/>
      <c r="B22" s="12" t="s">
        <v>12</v>
      </c>
      <c r="C22" s="13">
        <v>20</v>
      </c>
      <c r="D22" s="13">
        <v>1.5</v>
      </c>
      <c r="E22" s="13">
        <v>0.2</v>
      </c>
      <c r="F22" s="13">
        <v>7</v>
      </c>
      <c r="G22" s="13">
        <v>38.2</v>
      </c>
      <c r="H22" s="40">
        <v>481</v>
      </c>
    </row>
    <row r="23" spans="1:8" ht="13.5" customHeight="1">
      <c r="A23" s="140" t="s">
        <v>52</v>
      </c>
      <c r="B23" s="94"/>
      <c r="C23" s="21"/>
      <c r="D23" s="56">
        <f>SUM(D16:D22)</f>
        <v>14.3</v>
      </c>
      <c r="E23" s="56">
        <f>SUM(E16:E22)</f>
        <v>8.899999999999999</v>
      </c>
      <c r="F23" s="56">
        <f>SUM(F16:F22)</f>
        <v>63.5</v>
      </c>
      <c r="G23" s="56">
        <f>SUM(G16:G22)</f>
        <v>395.2</v>
      </c>
      <c r="H23" s="41"/>
    </row>
    <row r="24" spans="1:8" ht="13.5" customHeight="1">
      <c r="A24" s="43"/>
      <c r="B24" s="95"/>
      <c r="C24" s="23"/>
      <c r="D24" s="51"/>
      <c r="E24" s="51"/>
      <c r="F24" s="51"/>
      <c r="G24" s="51"/>
      <c r="H24" s="40"/>
    </row>
    <row r="25" spans="1:8" ht="13.5" customHeight="1">
      <c r="A25" s="93" t="s">
        <v>44</v>
      </c>
      <c r="B25" s="18" t="s">
        <v>43</v>
      </c>
      <c r="C25" s="38">
        <v>80</v>
      </c>
      <c r="D25" s="21">
        <v>14</v>
      </c>
      <c r="E25" s="21">
        <v>12.1</v>
      </c>
      <c r="F25" s="21">
        <v>13.8</v>
      </c>
      <c r="G25" s="21">
        <v>197.6</v>
      </c>
      <c r="H25" s="41">
        <v>237</v>
      </c>
    </row>
    <row r="26" spans="1:8" ht="13.5" customHeight="1">
      <c r="A26" s="93"/>
      <c r="B26" s="11" t="s">
        <v>16</v>
      </c>
      <c r="C26" s="11">
        <v>180</v>
      </c>
      <c r="D26" s="11">
        <v>0.04</v>
      </c>
      <c r="E26" s="11">
        <v>0</v>
      </c>
      <c r="F26" s="11">
        <v>7.3</v>
      </c>
      <c r="G26" s="11">
        <v>29.3</v>
      </c>
      <c r="H26" s="53">
        <v>160106</v>
      </c>
    </row>
    <row r="27" spans="1:8" ht="13.5" customHeight="1">
      <c r="A27" s="140" t="s">
        <v>53</v>
      </c>
      <c r="B27" s="12"/>
      <c r="C27" s="13"/>
      <c r="D27" s="51">
        <f>SUM(D25:D26)</f>
        <v>14.04</v>
      </c>
      <c r="E27" s="51">
        <f>SUM(E25:E26)</f>
        <v>12.1</v>
      </c>
      <c r="F27" s="51">
        <f>SUM(F25:F26)</f>
        <v>21.1</v>
      </c>
      <c r="G27" s="51">
        <f>SUM(G25:G26)</f>
        <v>226.9</v>
      </c>
      <c r="H27" s="40"/>
    </row>
    <row r="28" spans="1:8" ht="13.5" customHeight="1">
      <c r="A28" s="43"/>
      <c r="B28" s="12"/>
      <c r="C28" s="13"/>
      <c r="D28" s="51"/>
      <c r="E28" s="51"/>
      <c r="F28" s="51"/>
      <c r="G28" s="51"/>
      <c r="H28" s="40"/>
    </row>
    <row r="29" spans="1:8" ht="13.5" customHeight="1">
      <c r="A29" s="100" t="s">
        <v>7</v>
      </c>
      <c r="B29" s="7"/>
      <c r="C29" s="8"/>
      <c r="D29" s="11"/>
      <c r="E29" s="11"/>
      <c r="F29" s="11"/>
      <c r="G29" s="11"/>
      <c r="H29" s="53"/>
    </row>
    <row r="30" spans="1:8" ht="13.5" customHeight="1">
      <c r="A30" s="100"/>
      <c r="B30" s="14"/>
      <c r="C30" s="8"/>
      <c r="D30" s="11"/>
      <c r="E30" s="11"/>
      <c r="F30" s="11"/>
      <c r="G30" s="11"/>
      <c r="H30" s="53"/>
    </row>
    <row r="31" spans="1:8" ht="13.5" customHeight="1">
      <c r="A31" s="100"/>
      <c r="B31" s="7" t="s">
        <v>71</v>
      </c>
      <c r="C31" s="8">
        <v>160</v>
      </c>
      <c r="D31" s="11">
        <v>13.5</v>
      </c>
      <c r="E31" s="11">
        <v>12.5</v>
      </c>
      <c r="F31" s="11">
        <v>18.3</v>
      </c>
      <c r="G31" s="11">
        <v>239.3</v>
      </c>
      <c r="H31" s="53">
        <v>120609</v>
      </c>
    </row>
    <row r="32" spans="1:8" ht="13.5" customHeight="1">
      <c r="A32" s="75"/>
      <c r="B32" s="90" t="s">
        <v>94</v>
      </c>
      <c r="C32" s="13">
        <v>180</v>
      </c>
      <c r="D32" s="13">
        <v>0.2</v>
      </c>
      <c r="E32" s="13">
        <v>0.2</v>
      </c>
      <c r="F32" s="13">
        <v>16</v>
      </c>
      <c r="G32" s="13">
        <v>66.6</v>
      </c>
      <c r="H32" s="40">
        <v>409</v>
      </c>
    </row>
    <row r="33" spans="1:8" ht="13.5" customHeight="1">
      <c r="A33" s="36"/>
      <c r="B33" s="12" t="s">
        <v>11</v>
      </c>
      <c r="C33" s="13">
        <v>30</v>
      </c>
      <c r="D33" s="13">
        <v>2.4</v>
      </c>
      <c r="E33" s="13">
        <v>0.3</v>
      </c>
      <c r="F33" s="13">
        <v>15</v>
      </c>
      <c r="G33" s="13">
        <v>73.5</v>
      </c>
      <c r="H33" s="40">
        <v>480</v>
      </c>
    </row>
    <row r="34" spans="1:8" ht="13.5" customHeight="1">
      <c r="A34" s="36"/>
      <c r="B34" s="12" t="s">
        <v>12</v>
      </c>
      <c r="C34" s="13">
        <v>30</v>
      </c>
      <c r="D34" s="13">
        <v>2.3</v>
      </c>
      <c r="E34" s="13">
        <v>0.3</v>
      </c>
      <c r="F34" s="13">
        <v>10.5</v>
      </c>
      <c r="G34" s="13">
        <v>57.3</v>
      </c>
      <c r="H34" s="40">
        <v>481</v>
      </c>
    </row>
    <row r="35" spans="1:8" ht="13.5" customHeight="1">
      <c r="A35" s="140" t="s">
        <v>54</v>
      </c>
      <c r="B35" s="12"/>
      <c r="C35" s="13"/>
      <c r="D35" s="51">
        <f>SUM(D29:D34)</f>
        <v>18.4</v>
      </c>
      <c r="E35" s="51">
        <f>SUM(E29:E34)</f>
        <v>13.3</v>
      </c>
      <c r="F35" s="51">
        <f>SUM(F29:F34)</f>
        <v>59.8</v>
      </c>
      <c r="G35" s="51">
        <f>SUM(G29:G34)</f>
        <v>436.7</v>
      </c>
      <c r="H35" s="40"/>
    </row>
    <row r="36" spans="1:8" ht="13.5" customHeight="1">
      <c r="A36" s="43" t="s">
        <v>34</v>
      </c>
      <c r="B36" s="19"/>
      <c r="C36" s="20"/>
      <c r="D36" s="141">
        <f>D7+D8+D10+D11+D14+D16+D17+D18+D19+D20+D21+D22+D25+D26+D29+D30+D31+D32+D33+D34</f>
        <v>56.72</v>
      </c>
      <c r="E36" s="141">
        <f>E7+E8+E10+E11+E14+E16+E17+E18+E19+E20+E21+E22+E25+E26+E29+E30+E31+E32+E33+E34</f>
        <v>49.89999999999999</v>
      </c>
      <c r="F36" s="141">
        <f>F7+F8+F10+F11+F14+F16+F17+F18+F19+F20+F21+F22+F25+F26+F29+F30+F31+F32+F33+F34</f>
        <v>200.10000000000002</v>
      </c>
      <c r="G36" s="141">
        <f>G7+G8+G10+G11+G14+G16+G17+G18+G19+G20+G21+G22+G25+G26+G29+G30+G31+G32+G33+G34</f>
        <v>1466.3999999999999</v>
      </c>
      <c r="H36" s="42"/>
    </row>
    <row r="37" spans="4:6" ht="12.75">
      <c r="D37" s="73"/>
      <c r="E37" s="73"/>
      <c r="F37" s="73"/>
    </row>
    <row r="38" spans="4:6" ht="12.75">
      <c r="D38" s="73"/>
      <c r="E38" s="88"/>
      <c r="F38" s="73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6.50390625" style="0" customWidth="1"/>
    <col min="2" max="2" width="50.875" style="0" customWidth="1"/>
    <col min="3" max="3" width="11.00390625" style="0" customWidth="1"/>
    <col min="4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0.875" style="0" customWidth="1"/>
    <col min="9" max="9" width="5.50390625" style="0" customWidth="1"/>
    <col min="10" max="10" width="5.875" style="0" customWidth="1"/>
    <col min="11" max="11" width="6.125" style="0" customWidth="1"/>
  </cols>
  <sheetData>
    <row r="1" spans="1:8" ht="36" customHeight="1">
      <c r="A1" s="191" t="s">
        <v>142</v>
      </c>
      <c r="B1" s="191"/>
      <c r="C1" s="191"/>
      <c r="D1" s="191"/>
      <c r="E1" s="191"/>
      <c r="F1" s="191"/>
      <c r="G1" s="191"/>
      <c r="H1" s="191"/>
    </row>
    <row r="2" spans="1:8" ht="13.5" customHeight="1">
      <c r="A2" s="1" t="s">
        <v>22</v>
      </c>
      <c r="B2" s="47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3.5" customHeight="1">
      <c r="A5" s="29" t="s">
        <v>68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76" t="s">
        <v>90</v>
      </c>
      <c r="C6" s="27">
        <v>80</v>
      </c>
      <c r="D6" s="162">
        <v>8.4</v>
      </c>
      <c r="E6" s="162">
        <v>9</v>
      </c>
      <c r="F6" s="162">
        <v>1.6</v>
      </c>
      <c r="G6" s="162">
        <v>120.5</v>
      </c>
      <c r="H6" s="51">
        <v>120301</v>
      </c>
    </row>
    <row r="7" spans="1:8" ht="13.5" customHeight="1">
      <c r="A7" s="33"/>
      <c r="B7" s="176" t="s">
        <v>114</v>
      </c>
      <c r="C7" s="27">
        <v>20</v>
      </c>
      <c r="D7" s="180">
        <v>0.6</v>
      </c>
      <c r="E7" s="180">
        <v>0.05</v>
      </c>
      <c r="F7" s="180">
        <v>1.2</v>
      </c>
      <c r="G7" s="180">
        <v>7.4</v>
      </c>
      <c r="H7" s="51" t="s">
        <v>115</v>
      </c>
    </row>
    <row r="8" spans="1:8" ht="13.5" customHeight="1">
      <c r="A8" s="33"/>
      <c r="B8" s="11" t="s">
        <v>16</v>
      </c>
      <c r="C8" s="11">
        <v>180</v>
      </c>
      <c r="D8" s="11">
        <v>0.04</v>
      </c>
      <c r="E8" s="11">
        <v>0</v>
      </c>
      <c r="F8" s="11">
        <v>7.3</v>
      </c>
      <c r="G8" s="11">
        <v>29.3</v>
      </c>
      <c r="H8" s="53">
        <v>160106</v>
      </c>
    </row>
    <row r="9" spans="1:8" ht="13.5" customHeight="1">
      <c r="A9" s="33"/>
      <c r="B9" s="12" t="s">
        <v>11</v>
      </c>
      <c r="C9" s="13">
        <v>30</v>
      </c>
      <c r="D9" s="13">
        <v>2.4</v>
      </c>
      <c r="E9" s="13">
        <v>0.3</v>
      </c>
      <c r="F9" s="13">
        <v>15</v>
      </c>
      <c r="G9" s="13">
        <v>73.5</v>
      </c>
      <c r="H9" s="40">
        <v>480</v>
      </c>
    </row>
    <row r="10" spans="1:8" ht="13.5" customHeight="1">
      <c r="A10" s="33"/>
      <c r="B10" s="90" t="s">
        <v>104</v>
      </c>
      <c r="C10" s="13" t="s">
        <v>105</v>
      </c>
      <c r="D10" s="13">
        <v>1.42</v>
      </c>
      <c r="E10" s="13">
        <v>3.9</v>
      </c>
      <c r="F10" s="13">
        <v>13.7</v>
      </c>
      <c r="G10" s="13">
        <v>92.8</v>
      </c>
      <c r="H10" s="40">
        <v>480</v>
      </c>
    </row>
    <row r="11" spans="1:8" ht="13.5" customHeight="1">
      <c r="A11" s="74" t="s">
        <v>51</v>
      </c>
      <c r="B11" s="9"/>
      <c r="C11" s="10"/>
      <c r="D11" s="10">
        <f>SUM(D6:D10)</f>
        <v>12.86</v>
      </c>
      <c r="E11" s="10">
        <f>SUM(E6:E10)</f>
        <v>13.250000000000002</v>
      </c>
      <c r="F11" s="10">
        <f>SUM(F6:F10)</f>
        <v>38.8</v>
      </c>
      <c r="G11" s="10">
        <f>SUM(G6:G10)</f>
        <v>323.5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14" t="s">
        <v>82</v>
      </c>
      <c r="C13" s="15" t="s">
        <v>41</v>
      </c>
      <c r="D13" s="15">
        <v>1</v>
      </c>
      <c r="E13" s="15">
        <v>0</v>
      </c>
      <c r="F13" s="15">
        <v>20.2</v>
      </c>
      <c r="G13" s="15">
        <v>84</v>
      </c>
      <c r="H13" s="39">
        <v>399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/>
      <c r="C15" s="8"/>
      <c r="D15" s="162"/>
      <c r="E15" s="162"/>
      <c r="F15" s="162"/>
      <c r="G15" s="162"/>
      <c r="H15" s="53"/>
    </row>
    <row r="16" spans="1:8" ht="13.5" customHeight="1">
      <c r="A16" s="34"/>
      <c r="B16" s="11" t="s">
        <v>93</v>
      </c>
      <c r="C16" s="8">
        <v>150</v>
      </c>
      <c r="D16" s="11">
        <v>1.3</v>
      </c>
      <c r="E16" s="11">
        <v>4</v>
      </c>
      <c r="F16" s="11">
        <v>8</v>
      </c>
      <c r="G16" s="11">
        <v>73.5</v>
      </c>
      <c r="H16" s="39">
        <v>57</v>
      </c>
    </row>
    <row r="17" spans="1:8" ht="13.5" customHeight="1">
      <c r="A17" s="55"/>
      <c r="B17" s="7" t="s">
        <v>111</v>
      </c>
      <c r="C17" s="8">
        <v>50</v>
      </c>
      <c r="D17" s="11">
        <v>9.6</v>
      </c>
      <c r="E17" s="11">
        <v>2.2</v>
      </c>
      <c r="F17" s="11">
        <v>6.7</v>
      </c>
      <c r="G17" s="11">
        <v>84.7</v>
      </c>
      <c r="H17" s="53" t="s">
        <v>112</v>
      </c>
    </row>
    <row r="18" spans="1:8" ht="13.5" customHeight="1">
      <c r="A18" s="36"/>
      <c r="B18" s="27" t="s">
        <v>40</v>
      </c>
      <c r="C18" s="27">
        <v>110</v>
      </c>
      <c r="D18" s="27">
        <v>2.6</v>
      </c>
      <c r="E18" s="27">
        <v>2.8</v>
      </c>
      <c r="F18" s="27">
        <v>25.4</v>
      </c>
      <c r="G18" s="27">
        <v>136.4</v>
      </c>
      <c r="H18" s="51">
        <v>166</v>
      </c>
    </row>
    <row r="19" spans="1:8" ht="13.5" customHeight="1">
      <c r="A19" s="35"/>
      <c r="B19" s="7" t="s">
        <v>60</v>
      </c>
      <c r="C19" s="11">
        <v>150</v>
      </c>
      <c r="D19" s="11">
        <v>0.3</v>
      </c>
      <c r="E19" s="11">
        <v>0.2</v>
      </c>
      <c r="F19" s="11">
        <v>16</v>
      </c>
      <c r="G19" s="11">
        <v>67.5</v>
      </c>
      <c r="H19" s="39">
        <v>412</v>
      </c>
    </row>
    <row r="20" spans="1:8" ht="13.5" customHeight="1">
      <c r="A20" s="36"/>
      <c r="B20" s="12" t="s">
        <v>11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3.5" customHeight="1">
      <c r="A21" s="36"/>
      <c r="B21" s="12" t="s">
        <v>12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40">
        <v>481</v>
      </c>
    </row>
    <row r="22" spans="1:8" ht="13.5" customHeight="1">
      <c r="A22" s="140" t="s">
        <v>52</v>
      </c>
      <c r="B22" s="9"/>
      <c r="C22" s="8"/>
      <c r="D22" s="53">
        <f>SUM(D15:D21)</f>
        <v>16.9</v>
      </c>
      <c r="E22" s="53">
        <f>SUM(E15:E21)</f>
        <v>9.599999999999998</v>
      </c>
      <c r="F22" s="53">
        <f>SUM(F15:F21)</f>
        <v>73.1</v>
      </c>
      <c r="G22" s="53">
        <f>SUM(G15:G21)</f>
        <v>449.3</v>
      </c>
      <c r="H22" s="39"/>
    </row>
    <row r="23" spans="1:8" ht="13.5" customHeight="1">
      <c r="A23" s="140"/>
      <c r="B23" s="9"/>
      <c r="C23" s="8"/>
      <c r="D23" s="53"/>
      <c r="E23" s="53"/>
      <c r="F23" s="53"/>
      <c r="G23" s="53"/>
      <c r="H23" s="152"/>
    </row>
    <row r="24" spans="1:8" ht="13.5" customHeight="1">
      <c r="A24" s="34" t="s">
        <v>44</v>
      </c>
      <c r="B24" s="104" t="s">
        <v>67</v>
      </c>
      <c r="C24" s="103">
        <v>130</v>
      </c>
      <c r="D24" s="102">
        <v>4.6</v>
      </c>
      <c r="E24" s="102">
        <v>6.1</v>
      </c>
      <c r="F24" s="102">
        <v>16.3</v>
      </c>
      <c r="G24" s="102">
        <v>156</v>
      </c>
      <c r="H24" s="105">
        <v>120221</v>
      </c>
    </row>
    <row r="25" spans="1:8" ht="13.5" customHeight="1">
      <c r="A25" s="34"/>
      <c r="B25" s="7" t="s">
        <v>83</v>
      </c>
      <c r="C25" s="8">
        <v>150</v>
      </c>
      <c r="D25" s="11">
        <v>4.4</v>
      </c>
      <c r="E25" s="11">
        <v>3.8</v>
      </c>
      <c r="F25" s="11">
        <v>6</v>
      </c>
      <c r="G25" s="11">
        <v>75</v>
      </c>
      <c r="H25" s="39">
        <v>401</v>
      </c>
    </row>
    <row r="26" spans="1:8" ht="13.5" customHeight="1">
      <c r="A26" s="77"/>
      <c r="B26" s="12" t="s">
        <v>59</v>
      </c>
      <c r="C26" s="13">
        <v>50</v>
      </c>
      <c r="D26" s="13">
        <v>3.6</v>
      </c>
      <c r="E26" s="13">
        <v>6.3</v>
      </c>
      <c r="F26" s="13">
        <v>27</v>
      </c>
      <c r="G26" s="13">
        <v>179</v>
      </c>
      <c r="H26" s="39">
        <v>469</v>
      </c>
    </row>
    <row r="27" spans="1:8" ht="13.5" customHeight="1">
      <c r="A27" s="140" t="s">
        <v>53</v>
      </c>
      <c r="B27" s="12"/>
      <c r="C27" s="13"/>
      <c r="D27" s="51">
        <f>SUM(D24:D26)</f>
        <v>12.6</v>
      </c>
      <c r="E27" s="51">
        <f>SUM(E24:E26)</f>
        <v>16.2</v>
      </c>
      <c r="F27" s="51">
        <f>SUM(F24:F26)</f>
        <v>49.3</v>
      </c>
      <c r="G27" s="51">
        <f>SUM(G24:G26)</f>
        <v>410</v>
      </c>
      <c r="H27" s="40"/>
    </row>
    <row r="28" spans="1:8" ht="13.5" customHeight="1">
      <c r="A28" s="43"/>
      <c r="B28" s="12"/>
      <c r="C28" s="12"/>
      <c r="D28" s="12"/>
      <c r="E28" s="12"/>
      <c r="F28" s="12"/>
      <c r="G28" s="12"/>
      <c r="H28" s="12"/>
    </row>
    <row r="29" spans="1:8" ht="13.5" customHeight="1">
      <c r="A29" s="43" t="s">
        <v>7</v>
      </c>
      <c r="B29" s="22" t="s">
        <v>42</v>
      </c>
      <c r="C29" s="13">
        <v>50</v>
      </c>
      <c r="D29" s="162">
        <v>7</v>
      </c>
      <c r="E29" s="162">
        <v>2.4</v>
      </c>
      <c r="F29" s="162">
        <v>5.6</v>
      </c>
      <c r="G29" s="162">
        <v>72.5</v>
      </c>
      <c r="H29" s="40">
        <v>256</v>
      </c>
    </row>
    <row r="30" spans="1:8" ht="13.5" customHeight="1">
      <c r="A30" s="71"/>
      <c r="B30" s="64" t="s">
        <v>65</v>
      </c>
      <c r="C30" s="11">
        <v>120</v>
      </c>
      <c r="D30" s="8">
        <v>2.7</v>
      </c>
      <c r="E30" s="8">
        <v>4</v>
      </c>
      <c r="F30" s="8">
        <v>28.6</v>
      </c>
      <c r="G30" s="8">
        <v>136.2</v>
      </c>
      <c r="H30" s="39">
        <v>345</v>
      </c>
    </row>
    <row r="31" spans="1:8" ht="13.5" customHeight="1">
      <c r="A31" s="82"/>
      <c r="B31" s="90" t="s">
        <v>94</v>
      </c>
      <c r="C31" s="13">
        <v>180</v>
      </c>
      <c r="D31" s="13">
        <v>0.2</v>
      </c>
      <c r="E31" s="13">
        <v>0.2</v>
      </c>
      <c r="F31" s="13">
        <v>16</v>
      </c>
      <c r="G31" s="13">
        <v>66.6</v>
      </c>
      <c r="H31" s="40">
        <v>409</v>
      </c>
    </row>
    <row r="32" spans="1:8" ht="13.5" customHeight="1">
      <c r="A32" s="36"/>
      <c r="B32" s="12" t="s">
        <v>11</v>
      </c>
      <c r="C32" s="13">
        <v>30</v>
      </c>
      <c r="D32" s="13">
        <v>2.4</v>
      </c>
      <c r="E32" s="13">
        <v>0.3</v>
      </c>
      <c r="F32" s="13">
        <v>15</v>
      </c>
      <c r="G32" s="13">
        <v>73.5</v>
      </c>
      <c r="H32" s="40">
        <v>480</v>
      </c>
    </row>
    <row r="33" spans="1:8" ht="13.5" customHeight="1">
      <c r="A33" s="36"/>
      <c r="B33" s="12" t="s">
        <v>12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40">
        <v>481</v>
      </c>
    </row>
    <row r="34" spans="1:8" ht="12.75">
      <c r="A34" s="140" t="s">
        <v>54</v>
      </c>
      <c r="B34" s="19"/>
      <c r="C34" s="20"/>
      <c r="D34" s="50">
        <f>SUM(D29:D33)</f>
        <v>13.799999999999999</v>
      </c>
      <c r="E34" s="50">
        <f>SUM(E29:E33)</f>
        <v>7.1000000000000005</v>
      </c>
      <c r="F34" s="50">
        <f>SUM(F29:F33)</f>
        <v>72.2</v>
      </c>
      <c r="G34" s="50">
        <f>SUM(G29:G33)</f>
        <v>386.99999999999994</v>
      </c>
      <c r="H34" s="42"/>
    </row>
    <row r="35" spans="1:8" ht="12.75">
      <c r="A35" s="43" t="s">
        <v>35</v>
      </c>
      <c r="B35" s="19"/>
      <c r="C35" s="20"/>
      <c r="D35" s="50">
        <f>D6+D7+D8+D9+D10+D13+D15+D16+D17+D18+D19+D20+D21+D24+D25+D26+D29+D30+D31+D32+D33</f>
        <v>57.160000000000004</v>
      </c>
      <c r="E35" s="50">
        <f>E6+E7+E8+E9+E10+E13+E15+E16+E17+E18+E19+E20+E21+E24+E25+E26+E29+E30+E31+E32+E33</f>
        <v>46.14999999999999</v>
      </c>
      <c r="F35" s="50">
        <f>F6+F7+F8+F9+F10+F13+F15+F16+F17+F18+F19+F20+F21+F24+F25+F26+F29+F30+F31+F32+F33</f>
        <v>253.6</v>
      </c>
      <c r="G35" s="50">
        <f>G6+G7+G8+G9+G10+G13+G15+G16+G17+G18+G19+G20+G21+G24+G25+G26+G29+G30+G31+G32+G33</f>
        <v>1653.8000000000002</v>
      </c>
      <c r="H35" s="42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8.375" style="0" customWidth="1"/>
    <col min="2" max="2" width="53.50390625" style="0" customWidth="1"/>
    <col min="3" max="3" width="9.875" style="0" customWidth="1"/>
    <col min="5" max="5" width="8.625" style="0" customWidth="1"/>
    <col min="6" max="6" width="9.625" style="0" customWidth="1"/>
    <col min="7" max="8" width="10.50390625" style="0" customWidth="1"/>
    <col min="9" max="9" width="5.875" style="0" customWidth="1"/>
    <col min="10" max="10" width="5.375" style="0" customWidth="1"/>
    <col min="11" max="11" width="6.50390625" style="0" customWidth="1"/>
  </cols>
  <sheetData>
    <row r="1" spans="1:8" ht="45" customHeight="1">
      <c r="A1" s="191" t="s">
        <v>143</v>
      </c>
      <c r="B1" s="191"/>
      <c r="C1" s="191"/>
      <c r="D1" s="191"/>
      <c r="E1" s="191"/>
      <c r="F1" s="191"/>
      <c r="G1" s="191"/>
      <c r="H1" s="191"/>
    </row>
    <row r="2" spans="1:8" ht="13.5" customHeight="1">
      <c r="A2" s="1" t="s">
        <v>22</v>
      </c>
      <c r="B2" s="47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3.5" customHeight="1">
      <c r="A5" s="29" t="s">
        <v>26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33"/>
      <c r="B7" s="13" t="s">
        <v>86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81"/>
      <c r="B8" s="7" t="s">
        <v>56</v>
      </c>
      <c r="C8" s="11">
        <v>160</v>
      </c>
      <c r="D8" s="8">
        <v>6.6</v>
      </c>
      <c r="E8" s="8">
        <v>6.4</v>
      </c>
      <c r="F8" s="8">
        <v>24.6</v>
      </c>
      <c r="G8" s="8">
        <v>186.1</v>
      </c>
      <c r="H8" s="57">
        <v>185</v>
      </c>
    </row>
    <row r="9" spans="1:8" ht="13.5" customHeight="1">
      <c r="A9" s="33"/>
      <c r="B9" s="12" t="s">
        <v>85</v>
      </c>
      <c r="C9" s="13">
        <v>160</v>
      </c>
      <c r="D9" s="162">
        <v>2.4</v>
      </c>
      <c r="E9" s="162">
        <v>2.2</v>
      </c>
      <c r="F9" s="179">
        <v>12.8</v>
      </c>
      <c r="G9" s="162">
        <v>80.8</v>
      </c>
      <c r="H9" s="51">
        <v>395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89"/>
      <c r="C11" s="10"/>
      <c r="D11" s="10">
        <f>SUM(D7:D10)</f>
        <v>12.92</v>
      </c>
      <c r="E11" s="10">
        <f>SUM(E7:E10)</f>
        <v>11.75</v>
      </c>
      <c r="F11" s="10">
        <f>SUM(F7:F10)</f>
        <v>47.400000000000006</v>
      </c>
      <c r="G11" s="10">
        <f>SUM(G7:G10)</f>
        <v>351.9</v>
      </c>
      <c r="H11" s="39"/>
    </row>
    <row r="12" spans="1:8" ht="13.5" customHeight="1">
      <c r="A12" s="93"/>
      <c r="B12" s="9"/>
      <c r="C12" s="10"/>
      <c r="D12" s="10"/>
      <c r="E12" s="10"/>
      <c r="F12" s="10"/>
      <c r="G12" s="10"/>
      <c r="H12" s="39"/>
    </row>
    <row r="13" spans="1:8" ht="13.5" customHeight="1">
      <c r="A13" s="93" t="s">
        <v>10</v>
      </c>
      <c r="B13" s="7" t="s">
        <v>81</v>
      </c>
      <c r="C13" s="11" t="s">
        <v>66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14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 t="s">
        <v>117</v>
      </c>
      <c r="C15" s="8">
        <v>30</v>
      </c>
      <c r="D15" s="11">
        <v>0.24</v>
      </c>
      <c r="E15" s="11">
        <v>0.03</v>
      </c>
      <c r="F15" s="11">
        <v>0.5</v>
      </c>
      <c r="G15" s="11">
        <v>3.27</v>
      </c>
      <c r="H15" s="53">
        <v>100503</v>
      </c>
    </row>
    <row r="16" spans="1:8" ht="13.5" customHeight="1">
      <c r="A16" s="34"/>
      <c r="B16" s="12" t="s">
        <v>103</v>
      </c>
      <c r="C16" s="23">
        <v>150</v>
      </c>
      <c r="D16" s="13">
        <v>1.6</v>
      </c>
      <c r="E16" s="13">
        <v>1.7</v>
      </c>
      <c r="F16" s="13">
        <v>10.3</v>
      </c>
      <c r="G16" s="13">
        <v>62.9</v>
      </c>
      <c r="H16" s="51">
        <v>82</v>
      </c>
    </row>
    <row r="17" spans="1:8" ht="13.5" customHeight="1">
      <c r="A17" s="34"/>
      <c r="B17" s="26" t="s">
        <v>98</v>
      </c>
      <c r="C17" s="142">
        <v>50</v>
      </c>
      <c r="D17" s="162">
        <v>7.4</v>
      </c>
      <c r="E17" s="162">
        <v>5.6</v>
      </c>
      <c r="F17" s="162">
        <v>7.5</v>
      </c>
      <c r="G17" s="162">
        <v>110</v>
      </c>
      <c r="H17" s="143">
        <v>282</v>
      </c>
    </row>
    <row r="18" spans="1:8" ht="13.5" customHeight="1">
      <c r="A18" s="35"/>
      <c r="B18" s="118" t="s">
        <v>8</v>
      </c>
      <c r="C18" s="119">
        <v>110</v>
      </c>
      <c r="D18" s="181">
        <v>2.4</v>
      </c>
      <c r="E18" s="181">
        <v>2.8</v>
      </c>
      <c r="F18" s="181">
        <v>15.9</v>
      </c>
      <c r="G18" s="181">
        <v>98.4</v>
      </c>
      <c r="H18" s="137">
        <v>130101</v>
      </c>
    </row>
    <row r="19" spans="1:8" ht="13.5" customHeight="1">
      <c r="A19" s="83"/>
      <c r="B19" s="90" t="s">
        <v>130</v>
      </c>
      <c r="C19" s="13">
        <v>150</v>
      </c>
      <c r="D19" s="162">
        <v>0.09</v>
      </c>
      <c r="E19" s="162">
        <v>0</v>
      </c>
      <c r="F19" s="179">
        <v>19.5</v>
      </c>
      <c r="G19" s="162">
        <v>78.5</v>
      </c>
      <c r="H19" s="40">
        <v>383</v>
      </c>
    </row>
    <row r="20" spans="1:8" ht="13.5" customHeight="1">
      <c r="A20" s="30"/>
      <c r="B20" s="12" t="s">
        <v>11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3.5" customHeight="1">
      <c r="A21" s="36"/>
      <c r="B21" s="12" t="s">
        <v>12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40">
        <v>481</v>
      </c>
    </row>
    <row r="22" spans="1:8" ht="13.5" customHeight="1">
      <c r="A22" s="140" t="s">
        <v>52</v>
      </c>
      <c r="B22" s="94"/>
      <c r="C22" s="21"/>
      <c r="D22" s="56">
        <f>SUM(D15:D21)</f>
        <v>14.83</v>
      </c>
      <c r="E22" s="56">
        <f>SUM(E15:E21)</f>
        <v>10.529999999999998</v>
      </c>
      <c r="F22" s="56">
        <f>SUM(F15:F21)</f>
        <v>70.7</v>
      </c>
      <c r="G22" s="56">
        <f>SUM(G15:G21)</f>
        <v>440.27000000000004</v>
      </c>
      <c r="H22" s="41"/>
    </row>
    <row r="23" spans="1:8" ht="13.5" customHeight="1">
      <c r="A23" s="36"/>
      <c r="B23" s="95"/>
      <c r="C23" s="23"/>
      <c r="D23" s="67"/>
      <c r="E23" s="67"/>
      <c r="F23" s="67"/>
      <c r="G23" s="67"/>
      <c r="H23" s="40"/>
    </row>
    <row r="24" spans="1:8" ht="13.5" customHeight="1">
      <c r="A24" s="93" t="s">
        <v>44</v>
      </c>
      <c r="B24" s="18" t="s">
        <v>101</v>
      </c>
      <c r="C24" s="11">
        <v>80</v>
      </c>
      <c r="D24" s="8">
        <v>12.8</v>
      </c>
      <c r="E24" s="8">
        <v>7.6</v>
      </c>
      <c r="F24" s="8">
        <v>13.2</v>
      </c>
      <c r="G24" s="8">
        <v>175.2</v>
      </c>
      <c r="H24" s="39">
        <v>263</v>
      </c>
    </row>
    <row r="25" spans="1:8" ht="13.5" customHeight="1">
      <c r="A25" s="83"/>
      <c r="B25" s="18" t="s">
        <v>102</v>
      </c>
      <c r="C25" s="11">
        <v>15</v>
      </c>
      <c r="D25" s="8">
        <v>0.02</v>
      </c>
      <c r="E25" s="8">
        <v>0.02</v>
      </c>
      <c r="F25" s="8">
        <v>2.6</v>
      </c>
      <c r="G25" s="8">
        <v>10.4</v>
      </c>
      <c r="H25" s="39">
        <v>362</v>
      </c>
    </row>
    <row r="26" spans="1:8" ht="13.5" customHeight="1">
      <c r="A26" s="85"/>
      <c r="B26" s="12" t="s">
        <v>84</v>
      </c>
      <c r="C26" s="23">
        <v>150</v>
      </c>
      <c r="D26" s="13">
        <v>4.5</v>
      </c>
      <c r="E26" s="13">
        <v>3.8</v>
      </c>
      <c r="F26" s="13">
        <v>9.1</v>
      </c>
      <c r="G26" s="13">
        <v>76.5</v>
      </c>
      <c r="H26" s="40">
        <v>401</v>
      </c>
    </row>
    <row r="27" spans="1:8" ht="13.5" customHeight="1">
      <c r="A27" s="140" t="s">
        <v>53</v>
      </c>
      <c r="B27" s="96"/>
      <c r="C27" s="97"/>
      <c r="D27" s="98">
        <f>SUM(D24:D26)</f>
        <v>17.32</v>
      </c>
      <c r="E27" s="98">
        <f>SUM(E24:E26)</f>
        <v>11.419999999999998</v>
      </c>
      <c r="F27" s="98">
        <f>SUM(F24:F26)</f>
        <v>24.9</v>
      </c>
      <c r="G27" s="98">
        <f>SUM(G24:G26)</f>
        <v>262.1</v>
      </c>
      <c r="H27" s="99"/>
    </row>
    <row r="28" spans="1:8" ht="13.5" customHeight="1">
      <c r="A28" s="30"/>
      <c r="B28" s="12"/>
      <c r="C28" s="13"/>
      <c r="D28" s="51"/>
      <c r="E28" s="51"/>
      <c r="F28" s="51"/>
      <c r="G28" s="51"/>
      <c r="H28" s="40"/>
    </row>
    <row r="29" spans="1:8" ht="13.5" customHeight="1">
      <c r="A29" s="100" t="s">
        <v>7</v>
      </c>
      <c r="B29" s="7" t="s">
        <v>134</v>
      </c>
      <c r="C29" s="11">
        <v>60</v>
      </c>
      <c r="D29" s="162">
        <v>9.8</v>
      </c>
      <c r="E29" s="162">
        <v>8</v>
      </c>
      <c r="F29" s="162">
        <v>5.5</v>
      </c>
      <c r="G29" s="162">
        <v>129</v>
      </c>
      <c r="H29" s="53">
        <v>322</v>
      </c>
    </row>
    <row r="30" spans="1:8" ht="13.5" customHeight="1">
      <c r="A30" s="43"/>
      <c r="B30" s="126" t="s">
        <v>135</v>
      </c>
      <c r="C30" s="11">
        <v>120</v>
      </c>
      <c r="D30" s="13">
        <v>2.6</v>
      </c>
      <c r="E30" s="13">
        <v>4.9</v>
      </c>
      <c r="F30" s="27">
        <v>8.9</v>
      </c>
      <c r="G30" s="27">
        <v>90.4</v>
      </c>
      <c r="H30" s="51">
        <v>130201</v>
      </c>
    </row>
    <row r="31" spans="1:8" ht="13.5" customHeight="1">
      <c r="A31" s="30"/>
      <c r="B31" s="12" t="s">
        <v>13</v>
      </c>
      <c r="C31" s="13">
        <v>180</v>
      </c>
      <c r="D31" s="13">
        <v>0</v>
      </c>
      <c r="E31" s="13">
        <v>0</v>
      </c>
      <c r="F31" s="13">
        <v>9</v>
      </c>
      <c r="G31" s="13">
        <v>36</v>
      </c>
      <c r="H31" s="40">
        <v>160105</v>
      </c>
    </row>
    <row r="32" spans="1:8" ht="13.5" customHeight="1">
      <c r="A32" s="153"/>
      <c r="B32" s="12" t="s">
        <v>11</v>
      </c>
      <c r="C32" s="13">
        <v>20</v>
      </c>
      <c r="D32" s="13">
        <v>1.6</v>
      </c>
      <c r="E32" s="13">
        <v>0.2</v>
      </c>
      <c r="F32" s="13">
        <v>10</v>
      </c>
      <c r="G32" s="13">
        <v>49</v>
      </c>
      <c r="H32" s="40">
        <v>480</v>
      </c>
    </row>
    <row r="33" spans="1:8" ht="13.5" customHeight="1">
      <c r="A33" s="36"/>
      <c r="B33" s="12" t="s">
        <v>12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40">
        <v>481</v>
      </c>
    </row>
    <row r="34" spans="1:8" ht="13.5" customHeight="1">
      <c r="A34" s="140" t="s">
        <v>54</v>
      </c>
      <c r="B34" s="19"/>
      <c r="C34" s="20"/>
      <c r="D34" s="50">
        <f>SUM(D29:D33)</f>
        <v>15.5</v>
      </c>
      <c r="E34" s="50">
        <f>SUM(E29:E33)</f>
        <v>13.299999999999999</v>
      </c>
      <c r="F34" s="50">
        <f>SUM(F29:F33)</f>
        <v>40.4</v>
      </c>
      <c r="G34" s="50">
        <f>SUM(G29:G33)</f>
        <v>342.59999999999997</v>
      </c>
      <c r="H34" s="20"/>
    </row>
    <row r="35" spans="1:8" ht="13.5" customHeight="1">
      <c r="A35" s="36"/>
      <c r="B35" s="43" t="s">
        <v>36</v>
      </c>
      <c r="C35" s="20"/>
      <c r="D35" s="141">
        <f>D11+D13+D22+D27+D34</f>
        <v>60.97</v>
      </c>
      <c r="E35" s="141">
        <f>E11+E13+E22+E27+E34</f>
        <v>47.39999999999999</v>
      </c>
      <c r="F35" s="141">
        <f>F11+F13+F22+F27+F34</f>
        <v>193.20000000000002</v>
      </c>
      <c r="G35" s="141">
        <f>G11+G13+G22+G27+G34</f>
        <v>1441.07</v>
      </c>
      <c r="H35" s="42"/>
    </row>
    <row r="36" spans="4:6" ht="12.75">
      <c r="D36" s="72"/>
      <c r="E36" s="73"/>
      <c r="F36" s="72"/>
    </row>
    <row r="37" spans="4:6" ht="12.75">
      <c r="D37" s="73"/>
      <c r="E37" s="73"/>
      <c r="F37" s="73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50390625" style="0" customWidth="1"/>
    <col min="2" max="2" width="58.00390625" style="0" customWidth="1"/>
    <col min="3" max="3" width="11.625" style="0" customWidth="1"/>
    <col min="4" max="4" width="10.375" style="0" customWidth="1"/>
    <col min="5" max="5" width="8.50390625" style="0" customWidth="1"/>
    <col min="6" max="6" width="8.00390625" style="0" customWidth="1"/>
    <col min="7" max="7" width="9.50390625" style="0" customWidth="1"/>
    <col min="8" max="8" width="10.625" style="0" customWidth="1"/>
    <col min="9" max="9" width="6.50390625" style="0" customWidth="1"/>
  </cols>
  <sheetData>
    <row r="1" spans="1:8" ht="38.25" customHeight="1">
      <c r="A1" s="191" t="s">
        <v>144</v>
      </c>
      <c r="B1" s="191"/>
      <c r="C1" s="191"/>
      <c r="D1" s="191"/>
      <c r="E1" s="191"/>
      <c r="F1" s="191"/>
      <c r="G1" s="191"/>
      <c r="H1" s="191"/>
    </row>
    <row r="2" spans="1:8" ht="13.5" customHeight="1">
      <c r="A2" s="1" t="s">
        <v>22</v>
      </c>
      <c r="B2" s="47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3.5" customHeight="1">
      <c r="A5" s="29" t="s">
        <v>25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5"/>
      <c r="E6" s="25"/>
      <c r="F6" s="38"/>
      <c r="G6" s="58"/>
      <c r="H6" s="38"/>
    </row>
    <row r="7" spans="1:8" ht="13.5" customHeight="1">
      <c r="A7" s="173"/>
      <c r="B7" s="12" t="s">
        <v>87</v>
      </c>
      <c r="C7" s="13">
        <v>10</v>
      </c>
      <c r="D7" s="13">
        <v>0.08</v>
      </c>
      <c r="E7" s="13">
        <v>7.3</v>
      </c>
      <c r="F7" s="13">
        <v>0.1</v>
      </c>
      <c r="G7" s="54">
        <v>66.1</v>
      </c>
      <c r="H7" s="40">
        <v>6</v>
      </c>
    </row>
    <row r="8" spans="1:8" ht="13.5" customHeight="1">
      <c r="A8" s="174"/>
      <c r="B8" s="167" t="s">
        <v>99</v>
      </c>
      <c r="C8" s="169">
        <v>160</v>
      </c>
      <c r="D8" s="169">
        <v>4.7</v>
      </c>
      <c r="E8" s="169">
        <v>4.9</v>
      </c>
      <c r="F8" s="169">
        <v>21.7</v>
      </c>
      <c r="G8" s="169">
        <v>153.2</v>
      </c>
      <c r="H8" s="171">
        <v>185</v>
      </c>
    </row>
    <row r="9" spans="1:8" ht="13.5" customHeight="1">
      <c r="A9" s="175"/>
      <c r="B9" s="172" t="s">
        <v>89</v>
      </c>
      <c r="C9" s="170"/>
      <c r="D9" s="170"/>
      <c r="E9" s="170"/>
      <c r="F9" s="170"/>
      <c r="G9" s="170"/>
      <c r="H9" s="138"/>
    </row>
    <row r="10" spans="1:8" ht="13.5" customHeight="1">
      <c r="A10" s="160"/>
      <c r="B10" s="116" t="s">
        <v>9</v>
      </c>
      <c r="C10" s="116">
        <v>160</v>
      </c>
      <c r="D10" s="116">
        <v>3.2</v>
      </c>
      <c r="E10" s="116">
        <v>2.8</v>
      </c>
      <c r="F10" s="116">
        <v>14.1</v>
      </c>
      <c r="G10" s="116">
        <v>95.1</v>
      </c>
      <c r="H10" s="132">
        <v>397</v>
      </c>
    </row>
    <row r="11" spans="1:8" ht="13.5" customHeight="1">
      <c r="A11" s="33"/>
      <c r="B11" s="12" t="s">
        <v>11</v>
      </c>
      <c r="C11" s="13">
        <v>20</v>
      </c>
      <c r="D11" s="13">
        <v>1.6</v>
      </c>
      <c r="E11" s="13">
        <v>0.2</v>
      </c>
      <c r="F11" s="13">
        <v>10</v>
      </c>
      <c r="G11" s="13">
        <v>49</v>
      </c>
      <c r="H11" s="40">
        <v>480</v>
      </c>
    </row>
    <row r="12" spans="1:8" ht="13.5" customHeight="1">
      <c r="A12" s="74" t="s">
        <v>51</v>
      </c>
      <c r="B12" s="9"/>
      <c r="C12" s="10"/>
      <c r="D12" s="10">
        <f>SUM(D7:D11)</f>
        <v>9.58</v>
      </c>
      <c r="E12" s="10">
        <f>SUM(E7:E11)</f>
        <v>15.2</v>
      </c>
      <c r="F12" s="10">
        <f>SUM(F7:F11)</f>
        <v>45.9</v>
      </c>
      <c r="G12" s="10">
        <f>SUM(G7:G11)</f>
        <v>363.4</v>
      </c>
      <c r="H12" s="39"/>
    </row>
    <row r="13" spans="1:8" ht="13.5" customHeight="1">
      <c r="A13" s="34"/>
      <c r="B13" s="9"/>
      <c r="C13" s="10"/>
      <c r="D13" s="10"/>
      <c r="E13" s="10"/>
      <c r="F13" s="10"/>
      <c r="G13" s="10"/>
      <c r="H13" s="39"/>
    </row>
    <row r="14" spans="1:8" ht="13.5" customHeight="1">
      <c r="A14" s="93" t="s">
        <v>10</v>
      </c>
      <c r="B14" s="7" t="s">
        <v>81</v>
      </c>
      <c r="C14" s="11" t="s">
        <v>66</v>
      </c>
      <c r="D14" s="53">
        <v>0.4</v>
      </c>
      <c r="E14" s="53">
        <v>0.4</v>
      </c>
      <c r="F14" s="53">
        <v>9.8</v>
      </c>
      <c r="G14" s="53">
        <v>44.2</v>
      </c>
      <c r="H14" s="39">
        <v>368</v>
      </c>
    </row>
    <row r="15" spans="1:8" ht="13.5" customHeight="1">
      <c r="A15" s="34"/>
      <c r="B15" s="11"/>
      <c r="C15" s="8"/>
      <c r="D15" s="11"/>
      <c r="E15" s="11"/>
      <c r="F15" s="11"/>
      <c r="G15" s="11"/>
      <c r="H15" s="39"/>
    </row>
    <row r="16" spans="1:8" ht="13.5" customHeight="1">
      <c r="A16" s="91" t="s">
        <v>6</v>
      </c>
      <c r="B16" s="12"/>
      <c r="C16" s="23"/>
      <c r="D16" s="13"/>
      <c r="E16" s="13"/>
      <c r="F16" s="13"/>
      <c r="G16" s="13"/>
      <c r="H16" s="51"/>
    </row>
    <row r="17" spans="1:8" ht="13.5" customHeight="1">
      <c r="A17" s="177"/>
      <c r="B17" s="7" t="s">
        <v>122</v>
      </c>
      <c r="C17" s="8">
        <v>150</v>
      </c>
      <c r="D17" s="182">
        <v>1.42</v>
      </c>
      <c r="E17" s="182">
        <v>5.6</v>
      </c>
      <c r="F17" s="182">
        <v>10.4</v>
      </c>
      <c r="G17" s="182">
        <v>90.5</v>
      </c>
      <c r="H17" s="53">
        <v>75</v>
      </c>
    </row>
    <row r="18" spans="1:8" ht="13.5" customHeight="1">
      <c r="A18" s="146"/>
      <c r="B18" s="92" t="s">
        <v>123</v>
      </c>
      <c r="C18" s="38">
        <v>50</v>
      </c>
      <c r="D18" s="162">
        <v>7</v>
      </c>
      <c r="E18" s="162">
        <v>7.1</v>
      </c>
      <c r="F18" s="162">
        <v>6.1</v>
      </c>
      <c r="G18" s="162">
        <v>118.1</v>
      </c>
      <c r="H18" s="41">
        <v>527</v>
      </c>
    </row>
    <row r="19" spans="1:8" ht="13.5" customHeight="1">
      <c r="A19" s="36"/>
      <c r="B19" s="7" t="s">
        <v>95</v>
      </c>
      <c r="C19" s="11">
        <v>110</v>
      </c>
      <c r="D19" s="11">
        <v>4</v>
      </c>
      <c r="E19" s="11">
        <v>3.2</v>
      </c>
      <c r="F19" s="11">
        <v>25.9</v>
      </c>
      <c r="G19" s="11">
        <v>148.4</v>
      </c>
      <c r="H19" s="53">
        <v>130401</v>
      </c>
    </row>
    <row r="20" spans="1:8" ht="13.5" customHeight="1">
      <c r="A20" s="65"/>
      <c r="B20" s="90" t="s">
        <v>94</v>
      </c>
      <c r="C20" s="13">
        <v>150</v>
      </c>
      <c r="D20" s="13">
        <v>0.17</v>
      </c>
      <c r="E20" s="13">
        <v>0.17</v>
      </c>
      <c r="F20" s="13">
        <v>13.3</v>
      </c>
      <c r="G20" s="13">
        <v>55.5</v>
      </c>
      <c r="H20" s="40">
        <v>409</v>
      </c>
    </row>
    <row r="21" spans="1:8" ht="13.5" customHeight="1">
      <c r="A21" s="36"/>
      <c r="B21" s="12" t="s">
        <v>11</v>
      </c>
      <c r="C21" s="13">
        <v>20</v>
      </c>
      <c r="D21" s="13">
        <v>1.6</v>
      </c>
      <c r="E21" s="13">
        <v>0.2</v>
      </c>
      <c r="F21" s="13">
        <v>10</v>
      </c>
      <c r="G21" s="13">
        <v>49</v>
      </c>
      <c r="H21" s="40">
        <v>480</v>
      </c>
    </row>
    <row r="22" spans="1:8" ht="13.5" customHeight="1">
      <c r="A22" s="36"/>
      <c r="B22" s="12" t="s">
        <v>12</v>
      </c>
      <c r="C22" s="13">
        <v>20</v>
      </c>
      <c r="D22" s="13">
        <v>1.5</v>
      </c>
      <c r="E22" s="13">
        <v>0.2</v>
      </c>
      <c r="F22" s="13">
        <v>7</v>
      </c>
      <c r="G22" s="13">
        <v>38.2</v>
      </c>
      <c r="H22" s="40">
        <v>481</v>
      </c>
    </row>
    <row r="23" spans="1:8" ht="13.5" customHeight="1">
      <c r="A23" s="140" t="s">
        <v>52</v>
      </c>
      <c r="B23" s="94"/>
      <c r="C23" s="21"/>
      <c r="D23" s="56">
        <f>SUM(D16:D22)</f>
        <v>15.69</v>
      </c>
      <c r="E23" s="56">
        <f>SUM(E16:E22)</f>
        <v>16.47</v>
      </c>
      <c r="F23" s="56">
        <f>SUM(F16:F22)</f>
        <v>72.7</v>
      </c>
      <c r="G23" s="56">
        <f>SUM(G16:G22)</f>
        <v>499.7</v>
      </c>
      <c r="H23" s="41"/>
    </row>
    <row r="24" spans="1:8" ht="13.5" customHeight="1">
      <c r="A24" s="43"/>
      <c r="B24" s="95"/>
      <c r="C24" s="23"/>
      <c r="D24" s="51"/>
      <c r="E24" s="51"/>
      <c r="F24" s="51"/>
      <c r="G24" s="51"/>
      <c r="H24" s="40"/>
    </row>
    <row r="25" spans="1:8" ht="13.5" customHeight="1">
      <c r="A25" s="93" t="s">
        <v>44</v>
      </c>
      <c r="B25" s="7" t="s">
        <v>133</v>
      </c>
      <c r="C25" s="11">
        <v>60</v>
      </c>
      <c r="D25" s="11">
        <v>4.2</v>
      </c>
      <c r="E25" s="11">
        <v>7.9</v>
      </c>
      <c r="F25" s="11">
        <v>33.4</v>
      </c>
      <c r="G25" s="11">
        <v>222</v>
      </c>
      <c r="H25" s="51">
        <v>460</v>
      </c>
    </row>
    <row r="26" spans="1:8" ht="13.5" customHeight="1">
      <c r="A26" s="31"/>
      <c r="B26" s="7" t="s">
        <v>46</v>
      </c>
      <c r="C26" s="11">
        <v>150</v>
      </c>
      <c r="D26" s="15">
        <v>4.2</v>
      </c>
      <c r="E26" s="15">
        <v>3.8</v>
      </c>
      <c r="F26" s="15">
        <v>7.1</v>
      </c>
      <c r="G26" s="15">
        <v>78</v>
      </c>
      <c r="H26" s="39">
        <v>400</v>
      </c>
    </row>
    <row r="27" spans="1:8" ht="13.5" customHeight="1">
      <c r="A27" s="140" t="s">
        <v>53</v>
      </c>
      <c r="B27" s="12"/>
      <c r="C27" s="13"/>
      <c r="D27" s="51">
        <f>SUM(D25:D26)</f>
        <v>8.4</v>
      </c>
      <c r="E27" s="51">
        <f>SUM(E25:E26)</f>
        <v>11.7</v>
      </c>
      <c r="F27" s="51">
        <f>SUM(F25:F26)</f>
        <v>40.5</v>
      </c>
      <c r="G27" s="51">
        <f>SUM(G25:G26)</f>
        <v>300</v>
      </c>
      <c r="H27" s="40"/>
    </row>
    <row r="28" spans="1:8" ht="13.5" customHeight="1">
      <c r="A28" s="43"/>
      <c r="B28" s="12"/>
      <c r="C28" s="13"/>
      <c r="D28" s="51"/>
      <c r="E28" s="51"/>
      <c r="F28" s="51"/>
      <c r="G28" s="51"/>
      <c r="H28" s="40"/>
    </row>
    <row r="29" spans="1:8" ht="13.5" customHeight="1">
      <c r="A29" s="100" t="s">
        <v>7</v>
      </c>
      <c r="B29" s="14"/>
      <c r="C29" s="8"/>
      <c r="D29" s="11"/>
      <c r="E29" s="11"/>
      <c r="F29" s="11"/>
      <c r="G29" s="11"/>
      <c r="H29" s="53"/>
    </row>
    <row r="30" spans="1:8" ht="13.5" customHeight="1">
      <c r="A30" s="100"/>
      <c r="B30" s="7" t="s">
        <v>77</v>
      </c>
      <c r="C30" s="11">
        <v>50</v>
      </c>
      <c r="D30" s="178">
        <v>7.5</v>
      </c>
      <c r="E30" s="178">
        <v>2.2</v>
      </c>
      <c r="F30" s="178">
        <v>4.9</v>
      </c>
      <c r="G30" s="178">
        <v>69.2</v>
      </c>
      <c r="H30" s="53">
        <v>258</v>
      </c>
    </row>
    <row r="31" spans="1:8" ht="13.5" customHeight="1">
      <c r="A31" s="43"/>
      <c r="B31" s="64" t="s">
        <v>75</v>
      </c>
      <c r="C31" s="11">
        <v>120</v>
      </c>
      <c r="D31" s="8">
        <v>2</v>
      </c>
      <c r="E31" s="8">
        <v>3.6</v>
      </c>
      <c r="F31" s="8">
        <v>9.8</v>
      </c>
      <c r="G31" s="8">
        <v>82.4</v>
      </c>
      <c r="H31" s="39">
        <v>59</v>
      </c>
    </row>
    <row r="32" spans="1:8" ht="13.5" customHeight="1">
      <c r="A32" s="81"/>
      <c r="B32" s="14" t="s">
        <v>82</v>
      </c>
      <c r="C32" s="15" t="s">
        <v>41</v>
      </c>
      <c r="D32" s="15">
        <v>1</v>
      </c>
      <c r="E32" s="15">
        <v>0</v>
      </c>
      <c r="F32" s="15">
        <v>20.2</v>
      </c>
      <c r="G32" s="15">
        <v>84</v>
      </c>
      <c r="H32" s="39">
        <v>399</v>
      </c>
    </row>
    <row r="33" spans="1:8" ht="13.5" customHeight="1">
      <c r="A33" s="36"/>
      <c r="B33" s="12" t="s">
        <v>11</v>
      </c>
      <c r="C33" s="13">
        <v>30</v>
      </c>
      <c r="D33" s="13">
        <v>2.4</v>
      </c>
      <c r="E33" s="13">
        <v>0.3</v>
      </c>
      <c r="F33" s="13">
        <v>15</v>
      </c>
      <c r="G33" s="13">
        <v>73.5</v>
      </c>
      <c r="H33" s="40">
        <v>480</v>
      </c>
    </row>
    <row r="34" spans="1:8" ht="13.5" customHeight="1">
      <c r="A34" s="36"/>
      <c r="B34" s="12" t="s">
        <v>12</v>
      </c>
      <c r="C34" s="13">
        <v>20</v>
      </c>
      <c r="D34" s="13">
        <v>1.5</v>
      </c>
      <c r="E34" s="13">
        <v>0.2</v>
      </c>
      <c r="F34" s="13">
        <v>7</v>
      </c>
      <c r="G34" s="13">
        <v>38.2</v>
      </c>
      <c r="H34" s="40">
        <v>481</v>
      </c>
    </row>
    <row r="35" spans="1:8" ht="13.5" customHeight="1">
      <c r="A35" s="140" t="s">
        <v>54</v>
      </c>
      <c r="B35" s="19"/>
      <c r="C35" s="20"/>
      <c r="D35" s="50">
        <f>SUM(D29:D34)</f>
        <v>14.4</v>
      </c>
      <c r="E35" s="50">
        <f>SUM(E29:E34)</f>
        <v>6.300000000000001</v>
      </c>
      <c r="F35" s="50">
        <f>SUM(F29:F34)</f>
        <v>56.9</v>
      </c>
      <c r="G35" s="50">
        <f>SUM(G29:G34)</f>
        <v>347.3</v>
      </c>
      <c r="H35" s="42"/>
    </row>
    <row r="36" spans="1:8" ht="13.5" customHeight="1">
      <c r="A36" s="43" t="s">
        <v>37</v>
      </c>
      <c r="B36" s="19"/>
      <c r="C36" s="20"/>
      <c r="D36" s="141">
        <f>D7+D8+D10+D11+D14+D16+D17+D18+D19+D20+D21+D22+D25+D26+D29+D30+D31+D32+D33+D34</f>
        <v>48.47</v>
      </c>
      <c r="E36" s="141">
        <f>E7+E8+E10+E11+E14+E16+E17+E18+E19+E20+E21+E22+E25+E26+E29+E30+E31+E32+E33+E34</f>
        <v>50.07</v>
      </c>
      <c r="F36" s="141">
        <f>F7+F8+F10+F11+F14+F16+F17+F18+F19+F20+F21+F22+F25+F26+F29+F30+F31+F32+F33+F34</f>
        <v>225.79999999999998</v>
      </c>
      <c r="G36" s="141">
        <f>G7+G8+G10+G11+G14+G16+G17+G18+G19+G20+G21+G22+G25+G26+G29+G30+G31+G32+G33+G34</f>
        <v>1554.6000000000001</v>
      </c>
      <c r="H36" s="42"/>
    </row>
    <row r="37" spans="4:6" ht="12.75">
      <c r="D37" s="73"/>
      <c r="E37" s="73"/>
      <c r="F37" s="73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16" sqref="C16:C17"/>
    </sheetView>
  </sheetViews>
  <sheetFormatPr defaultColWidth="9.00390625" defaultRowHeight="12.75"/>
  <cols>
    <col min="1" max="1" width="17.50390625" style="0" customWidth="1"/>
    <col min="2" max="2" width="60.50390625" style="0" customWidth="1"/>
    <col min="3" max="3" width="10.50390625" style="0" customWidth="1"/>
    <col min="4" max="5" width="7.125" style="0" customWidth="1"/>
    <col min="6" max="6" width="6.00390625" style="0" customWidth="1"/>
    <col min="7" max="7" width="10.00390625" style="0" customWidth="1"/>
    <col min="8" max="8" width="11.125" style="0" customWidth="1"/>
    <col min="9" max="10" width="7.50390625" style="0" customWidth="1"/>
  </cols>
  <sheetData>
    <row r="1" spans="1:8" ht="30.75" customHeight="1">
      <c r="A1" s="191" t="s">
        <v>145</v>
      </c>
      <c r="B1" s="191"/>
      <c r="C1" s="191"/>
      <c r="D1" s="191"/>
      <c r="E1" s="191"/>
      <c r="F1" s="191"/>
      <c r="G1" s="191"/>
      <c r="H1" s="191"/>
    </row>
    <row r="2" spans="1:8" ht="13.5" customHeight="1">
      <c r="A2" s="1" t="s">
        <v>22</v>
      </c>
      <c r="B2" s="47" t="s">
        <v>19</v>
      </c>
      <c r="C2" s="44" t="s">
        <v>61</v>
      </c>
      <c r="D2" s="189" t="s">
        <v>0</v>
      </c>
      <c r="E2" s="189"/>
      <c r="F2" s="189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0" t="s">
        <v>2</v>
      </c>
      <c r="E3" s="190"/>
      <c r="F3" s="190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62</v>
      </c>
      <c r="E4" s="1" t="s">
        <v>63</v>
      </c>
      <c r="F4" s="1" t="s">
        <v>64</v>
      </c>
      <c r="G4" s="3" t="s">
        <v>4</v>
      </c>
      <c r="H4" s="3"/>
    </row>
    <row r="5" spans="1:8" ht="13.5" customHeight="1">
      <c r="A5" s="29" t="s">
        <v>27</v>
      </c>
      <c r="B5" s="46"/>
      <c r="C5" s="59"/>
      <c r="D5" s="59"/>
      <c r="E5" s="59"/>
      <c r="F5" s="60"/>
      <c r="G5" s="61"/>
      <c r="H5" s="60"/>
    </row>
    <row r="6" spans="1:8" ht="13.5" customHeight="1">
      <c r="A6" s="32" t="s">
        <v>5</v>
      </c>
      <c r="B6" s="1"/>
      <c r="C6" s="25"/>
      <c r="D6" s="25"/>
      <c r="E6" s="25"/>
      <c r="F6" s="38"/>
      <c r="G6" s="58"/>
      <c r="H6" s="38"/>
    </row>
    <row r="7" spans="1:8" ht="13.5" customHeight="1">
      <c r="A7" s="33"/>
      <c r="B7" s="13" t="s">
        <v>86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79"/>
      <c r="B8" s="7" t="s">
        <v>124</v>
      </c>
      <c r="C8" s="13">
        <v>160</v>
      </c>
      <c r="D8" s="162">
        <v>5.4</v>
      </c>
      <c r="E8" s="162">
        <v>4.7</v>
      </c>
      <c r="F8" s="162">
        <v>25.7</v>
      </c>
      <c r="G8" s="162">
        <v>166.6</v>
      </c>
      <c r="H8" s="57" t="s">
        <v>125</v>
      </c>
    </row>
    <row r="9" spans="1:8" ht="13.5" customHeight="1">
      <c r="A9" s="33"/>
      <c r="B9" s="12" t="s">
        <v>85</v>
      </c>
      <c r="C9" s="13">
        <v>160</v>
      </c>
      <c r="D9" s="162">
        <v>2.4</v>
      </c>
      <c r="E9" s="162">
        <v>2.2</v>
      </c>
      <c r="F9" s="179">
        <v>12.8</v>
      </c>
      <c r="G9" s="162">
        <v>80.8</v>
      </c>
      <c r="H9" s="51">
        <v>395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9"/>
      <c r="C11" s="10"/>
      <c r="D11" s="10">
        <f>SUM(D7:D10)</f>
        <v>11.72</v>
      </c>
      <c r="E11" s="10">
        <f>SUM(E7:E10)</f>
        <v>10.05</v>
      </c>
      <c r="F11" s="10">
        <f>SUM(F7:F10)</f>
        <v>48.5</v>
      </c>
      <c r="G11" s="10">
        <f>SUM(G7:G10)</f>
        <v>332.4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7" t="s">
        <v>81</v>
      </c>
      <c r="C13" s="11" t="s">
        <v>66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68"/>
    </row>
    <row r="15" spans="1:8" ht="13.5" customHeight="1">
      <c r="A15" s="34" t="s">
        <v>6</v>
      </c>
      <c r="B15" s="14" t="s">
        <v>117</v>
      </c>
      <c r="C15" s="8">
        <v>30</v>
      </c>
      <c r="D15" s="11">
        <v>0.24</v>
      </c>
      <c r="E15" s="11">
        <v>0.03</v>
      </c>
      <c r="F15" s="11">
        <v>0.5</v>
      </c>
      <c r="G15" s="11">
        <v>3.27</v>
      </c>
      <c r="H15" s="53">
        <v>100503</v>
      </c>
    </row>
    <row r="16" spans="1:8" ht="13.5" customHeight="1">
      <c r="A16" s="35"/>
      <c r="B16" s="7" t="s">
        <v>136</v>
      </c>
      <c r="C16" s="8">
        <v>150</v>
      </c>
      <c r="D16" s="11">
        <v>1.8</v>
      </c>
      <c r="E16" s="11">
        <v>2.6</v>
      </c>
      <c r="F16" s="11">
        <v>6.1</v>
      </c>
      <c r="G16" s="11">
        <v>70.1</v>
      </c>
      <c r="H16" s="39">
        <v>110105</v>
      </c>
    </row>
    <row r="17" spans="1:8" ht="13.5" customHeight="1">
      <c r="A17" s="84"/>
      <c r="B17" s="7" t="s">
        <v>71</v>
      </c>
      <c r="C17" s="8">
        <v>160</v>
      </c>
      <c r="D17" s="11">
        <v>13.5</v>
      </c>
      <c r="E17" s="11">
        <v>12.5</v>
      </c>
      <c r="F17" s="11">
        <v>18.3</v>
      </c>
      <c r="G17" s="11">
        <v>239.3</v>
      </c>
      <c r="H17" s="53">
        <v>120609</v>
      </c>
    </row>
    <row r="18" spans="1:8" ht="13.5" customHeight="1">
      <c r="A18" s="30"/>
      <c r="B18" s="12" t="s">
        <v>116</v>
      </c>
      <c r="C18" s="13">
        <v>150</v>
      </c>
      <c r="D18" s="13">
        <v>0.5</v>
      </c>
      <c r="E18" s="13">
        <v>0.22</v>
      </c>
      <c r="F18" s="13">
        <v>15.5</v>
      </c>
      <c r="G18" s="13">
        <v>65.77</v>
      </c>
      <c r="H18" s="51">
        <v>398</v>
      </c>
    </row>
    <row r="19" spans="1:8" ht="13.5" customHeight="1">
      <c r="A19" s="36"/>
      <c r="B19" s="12" t="s">
        <v>11</v>
      </c>
      <c r="C19" s="13">
        <v>20</v>
      </c>
      <c r="D19" s="13">
        <v>1.6</v>
      </c>
      <c r="E19" s="13">
        <v>0.2</v>
      </c>
      <c r="F19" s="13">
        <v>10</v>
      </c>
      <c r="G19" s="13">
        <v>49</v>
      </c>
      <c r="H19" s="40">
        <v>480</v>
      </c>
    </row>
    <row r="20" spans="1:8" ht="13.5" customHeight="1">
      <c r="A20" s="36"/>
      <c r="B20" s="12" t="s">
        <v>12</v>
      </c>
      <c r="C20" s="13">
        <v>20</v>
      </c>
      <c r="D20" s="13">
        <v>1.5</v>
      </c>
      <c r="E20" s="13">
        <v>0.2</v>
      </c>
      <c r="F20" s="13">
        <v>7</v>
      </c>
      <c r="G20" s="13">
        <v>38.2</v>
      </c>
      <c r="H20" s="40">
        <v>481</v>
      </c>
    </row>
    <row r="21" spans="1:8" ht="13.5" customHeight="1">
      <c r="A21" s="140" t="s">
        <v>52</v>
      </c>
      <c r="B21" s="94"/>
      <c r="C21" s="21"/>
      <c r="D21" s="56">
        <f>SUM(D15:D20)</f>
        <v>19.14</v>
      </c>
      <c r="E21" s="56">
        <f>SUM(E15:E20)</f>
        <v>15.749999999999998</v>
      </c>
      <c r="F21" s="56">
        <f>SUM(F15:F20)</f>
        <v>57.4</v>
      </c>
      <c r="G21" s="56">
        <f>SUM(G15:G20)</f>
        <v>465.64</v>
      </c>
      <c r="H21" s="68"/>
    </row>
    <row r="22" spans="1:8" ht="13.5" customHeight="1">
      <c r="A22" s="43"/>
      <c r="B22" s="183"/>
      <c r="C22" s="184"/>
      <c r="D22" s="98"/>
      <c r="E22" s="98"/>
      <c r="F22" s="98"/>
      <c r="G22" s="98"/>
      <c r="H22" s="185"/>
    </row>
    <row r="23" spans="1:8" ht="13.5" customHeight="1">
      <c r="A23" s="43" t="s">
        <v>44</v>
      </c>
      <c r="B23" s="176" t="s">
        <v>126</v>
      </c>
      <c r="C23" s="27">
        <v>100</v>
      </c>
      <c r="D23" s="162">
        <v>14.4</v>
      </c>
      <c r="E23" s="162">
        <v>9.5</v>
      </c>
      <c r="F23" s="162">
        <v>13.3</v>
      </c>
      <c r="G23" s="162">
        <v>196.7</v>
      </c>
      <c r="H23" s="51">
        <v>435</v>
      </c>
    </row>
    <row r="24" spans="1:8" ht="13.5" customHeight="1">
      <c r="A24" s="155"/>
      <c r="B24" s="154" t="s">
        <v>83</v>
      </c>
      <c r="C24" s="186">
        <v>150</v>
      </c>
      <c r="D24" s="187">
        <v>4.4</v>
      </c>
      <c r="E24" s="187">
        <v>3.8</v>
      </c>
      <c r="F24" s="187">
        <v>6</v>
      </c>
      <c r="G24" s="187">
        <v>75</v>
      </c>
      <c r="H24" s="188">
        <v>401</v>
      </c>
    </row>
    <row r="25" spans="1:8" ht="13.5" customHeight="1">
      <c r="A25" s="140" t="s">
        <v>53</v>
      </c>
      <c r="B25" s="12"/>
      <c r="C25" s="23"/>
      <c r="D25" s="51">
        <f>SUM(D23:D24)</f>
        <v>18.8</v>
      </c>
      <c r="E25" s="51">
        <f>SUM(E23:E24)</f>
        <v>13.3</v>
      </c>
      <c r="F25" s="51">
        <f>SUM(F23:F24)</f>
        <v>19.3</v>
      </c>
      <c r="G25" s="51">
        <f>SUM(G23:G24)</f>
        <v>271.7</v>
      </c>
      <c r="H25" s="76"/>
    </row>
    <row r="26" spans="1:8" ht="13.5" customHeight="1">
      <c r="A26" s="43"/>
      <c r="B26" s="12"/>
      <c r="C26" s="13"/>
      <c r="D26" s="13"/>
      <c r="E26" s="13"/>
      <c r="F26" s="13"/>
      <c r="G26" s="13"/>
      <c r="H26" s="66"/>
    </row>
    <row r="27" spans="1:8" ht="13.5" customHeight="1">
      <c r="A27" s="43" t="s">
        <v>7</v>
      </c>
      <c r="B27" s="176" t="s">
        <v>90</v>
      </c>
      <c r="C27" s="27">
        <v>80</v>
      </c>
      <c r="D27" s="162">
        <v>8.4</v>
      </c>
      <c r="E27" s="162">
        <v>9</v>
      </c>
      <c r="F27" s="162">
        <v>1.6</v>
      </c>
      <c r="G27" s="162">
        <v>120.5</v>
      </c>
      <c r="H27" s="51">
        <v>120301</v>
      </c>
    </row>
    <row r="28" spans="1:8" ht="13.5" customHeight="1">
      <c r="A28" s="139"/>
      <c r="B28" s="7" t="s">
        <v>91</v>
      </c>
      <c r="C28" s="11">
        <v>100</v>
      </c>
      <c r="D28" s="15">
        <v>2.1</v>
      </c>
      <c r="E28" s="15">
        <v>4.6</v>
      </c>
      <c r="F28" s="15">
        <v>11</v>
      </c>
      <c r="G28" s="15">
        <v>94</v>
      </c>
      <c r="H28" s="53">
        <v>54</v>
      </c>
    </row>
    <row r="29" spans="1:8" ht="13.5" customHeight="1">
      <c r="A29" s="30"/>
      <c r="B29" s="12" t="s">
        <v>13</v>
      </c>
      <c r="C29" s="13">
        <v>180</v>
      </c>
      <c r="D29" s="13">
        <v>0</v>
      </c>
      <c r="E29" s="13">
        <v>0</v>
      </c>
      <c r="F29" s="13">
        <v>9</v>
      </c>
      <c r="G29" s="13">
        <v>36</v>
      </c>
      <c r="H29" s="40">
        <v>160105</v>
      </c>
    </row>
    <row r="30" spans="1:8" ht="13.5" customHeight="1">
      <c r="A30" s="36"/>
      <c r="B30" s="12" t="s">
        <v>11</v>
      </c>
      <c r="C30" s="13">
        <v>20</v>
      </c>
      <c r="D30" s="13">
        <v>1.6</v>
      </c>
      <c r="E30" s="13">
        <v>0.2</v>
      </c>
      <c r="F30" s="13">
        <v>10</v>
      </c>
      <c r="G30" s="13">
        <v>49</v>
      </c>
      <c r="H30" s="40">
        <v>480</v>
      </c>
    </row>
    <row r="31" spans="1:8" ht="13.5" customHeight="1">
      <c r="A31" s="36"/>
      <c r="B31" s="12" t="s">
        <v>12</v>
      </c>
      <c r="C31" s="13">
        <v>20</v>
      </c>
      <c r="D31" s="13">
        <v>1.5</v>
      </c>
      <c r="E31" s="13">
        <v>0.2</v>
      </c>
      <c r="F31" s="13">
        <v>7</v>
      </c>
      <c r="G31" s="13">
        <v>38.2</v>
      </c>
      <c r="H31" s="40">
        <v>481</v>
      </c>
    </row>
    <row r="32" spans="1:8" ht="13.5" customHeight="1">
      <c r="A32" s="140" t="s">
        <v>54</v>
      </c>
      <c r="B32" s="19"/>
      <c r="C32" s="20"/>
      <c r="D32" s="50">
        <f>SUM(D27:D31)</f>
        <v>13.6</v>
      </c>
      <c r="E32" s="50">
        <f>SUM(E27:E31)</f>
        <v>13.999999999999998</v>
      </c>
      <c r="F32" s="50">
        <f>SUM(F27:F31)</f>
        <v>38.6</v>
      </c>
      <c r="G32" s="50">
        <f>SUM(G27:G31)</f>
        <v>337.7</v>
      </c>
      <c r="H32" s="69"/>
    </row>
    <row r="33" spans="1:8" ht="13.5" customHeight="1">
      <c r="A33" s="43" t="s">
        <v>38</v>
      </c>
      <c r="B33" s="19"/>
      <c r="C33" s="20"/>
      <c r="D33" s="141">
        <f>D7+D8+D9+D10+D13+D15+D16+D17+D18+D19+D20+D23+D24+D27+D28+D29+D30+D31</f>
        <v>63.660000000000004</v>
      </c>
      <c r="E33" s="141">
        <f>E7+E8+E9+E10+E13+E15+E16+E17+E18+E19+E20+E23+E24+E27+E28+E29+E30+E31</f>
        <v>53.5</v>
      </c>
      <c r="F33" s="141">
        <f>F7+F8+F9+F10+F13+F15+F16+F17+F18+F19+F20+F23+F24+F27+F28+F29+F30+F31</f>
        <v>173.6</v>
      </c>
      <c r="G33" s="141">
        <f>G7+G8+G9+G10+G13+G15+G16+G17+G18+G19+G20+G23+G24+G27+G28+G29+G30+G31</f>
        <v>1451.64</v>
      </c>
      <c r="H33" s="69"/>
    </row>
    <row r="34" spans="4:6" ht="12.75">
      <c r="D34" s="73"/>
      <c r="E34" s="73"/>
      <c r="F34" s="73"/>
    </row>
    <row r="36" ht="12.75">
      <c r="B36" t="s">
        <v>119</v>
      </c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2023-10-04T08:24:15Z</cp:lastPrinted>
  <dcterms:created xsi:type="dcterms:W3CDTF">2024-02-28T11:19:47Z</dcterms:created>
  <dcterms:modified xsi:type="dcterms:W3CDTF">2024-04-12T09:10:59Z</dcterms:modified>
  <cp:category/>
  <cp:version/>
  <cp:contentType/>
  <cp:contentStatus/>
</cp:coreProperties>
</file>